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ennyEaton\Desktop\Updated finance templates\"/>
    </mc:Choice>
  </mc:AlternateContent>
  <xr:revisionPtr revIDLastSave="0" documentId="8_{AE2CEAF6-8BFD-4457-AFD3-091F33FA68F0}" xr6:coauthVersionLast="47" xr6:coauthVersionMax="47" xr10:uidLastSave="{00000000-0000-0000-0000-000000000000}"/>
  <bookViews>
    <workbookView xWindow="28680" yWindow="-120" windowWidth="29040" windowHeight="15720" tabRatio="695" xr2:uid="{00000000-000D-0000-FFFF-FFFF00000000}"/>
  </bookViews>
  <sheets>
    <sheet name="Instructions" sheetId="1" r:id="rId1"/>
    <sheet name="Sources and Uses" sheetId="2" r:id="rId2"/>
    <sheet name="Loans" sheetId="3" r:id="rId3"/>
    <sheet name="Loan 2" sheetId="4" state="hidden" r:id="rId4"/>
    <sheet name="Products &amp; Services" sheetId="9" r:id="rId5"/>
    <sheet name="Products &amp; Services Summary" sheetId="12" r:id="rId6"/>
    <sheet name="Year 1" sheetId="5" r:id="rId7"/>
    <sheet name="Year 2" sheetId="10" r:id="rId8"/>
    <sheet name="Year 3" sheetId="11" r:id="rId9"/>
    <sheet name="Summary" sheetId="8" r:id="rId10"/>
    <sheet name="Balance Sheet" sheetId="15" r:id="rId11"/>
  </sheets>
  <definedNames>
    <definedName name="PRINT_AREA_MI" localSheetId="3">'Loan 2'!$A$1:$I$49</definedName>
    <definedName name="PRINT_AREA_MI" localSheetId="2">Loans!$A$1:$I$46</definedName>
    <definedName name="Print_Area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10" l="1"/>
  <c r="M53" i="11" s="1"/>
  <c r="L53" i="10"/>
  <c r="L53" i="11" s="1"/>
  <c r="K53" i="10"/>
  <c r="K53" i="11" s="1"/>
  <c r="J53" i="10"/>
  <c r="J53" i="11" s="1"/>
  <c r="I53" i="10"/>
  <c r="I53" i="11" s="1"/>
  <c r="H53" i="10"/>
  <c r="H53" i="11" s="1"/>
  <c r="G53" i="10"/>
  <c r="G53" i="11" s="1"/>
  <c r="F53" i="10"/>
  <c r="F53" i="11" s="1"/>
  <c r="E53" i="10"/>
  <c r="E53" i="11" s="1"/>
  <c r="D53" i="10"/>
  <c r="D53" i="11" s="1"/>
  <c r="C53" i="10"/>
  <c r="C53" i="11" s="1"/>
  <c r="B53" i="10"/>
  <c r="B53" i="11" s="1"/>
  <c r="M50" i="10"/>
  <c r="L50" i="10"/>
  <c r="K50" i="10"/>
  <c r="J50" i="10"/>
  <c r="I50" i="10"/>
  <c r="H50" i="10"/>
  <c r="G50" i="10"/>
  <c r="F50" i="10"/>
  <c r="E50" i="10"/>
  <c r="D50" i="10"/>
  <c r="C50" i="10"/>
  <c r="B50" i="10"/>
  <c r="M49" i="10"/>
  <c r="L49" i="10"/>
  <c r="K49" i="10"/>
  <c r="J49" i="10"/>
  <c r="I49" i="10"/>
  <c r="H49" i="10"/>
  <c r="G49" i="10"/>
  <c r="F49" i="10"/>
  <c r="E49" i="10"/>
  <c r="D49" i="10"/>
  <c r="C49" i="10"/>
  <c r="B49" i="10"/>
  <c r="M48" i="10"/>
  <c r="L48" i="10"/>
  <c r="K48" i="10"/>
  <c r="J48" i="10"/>
  <c r="I48" i="10"/>
  <c r="H48" i="10"/>
  <c r="G48" i="10"/>
  <c r="F48" i="10"/>
  <c r="E48" i="10"/>
  <c r="D48" i="10"/>
  <c r="C48" i="10"/>
  <c r="B48" i="10"/>
  <c r="M47" i="10"/>
  <c r="L47" i="10"/>
  <c r="K47" i="10"/>
  <c r="J47" i="10"/>
  <c r="I47" i="10"/>
  <c r="H47" i="10"/>
  <c r="G47" i="10"/>
  <c r="F47" i="10"/>
  <c r="E47" i="10"/>
  <c r="D47" i="10"/>
  <c r="C47" i="10"/>
  <c r="B47" i="10"/>
  <c r="M46" i="10"/>
  <c r="L46" i="10"/>
  <c r="K46" i="10"/>
  <c r="J46" i="10"/>
  <c r="I46" i="10"/>
  <c r="H46" i="10"/>
  <c r="G46" i="10"/>
  <c r="F46" i="10"/>
  <c r="E46" i="10"/>
  <c r="D46" i="10"/>
  <c r="C46" i="10"/>
  <c r="B46" i="10"/>
  <c r="M45" i="10"/>
  <c r="L45" i="10"/>
  <c r="K45" i="10"/>
  <c r="J45" i="10"/>
  <c r="I45" i="10"/>
  <c r="H45" i="10"/>
  <c r="G45" i="10"/>
  <c r="F45" i="10"/>
  <c r="E45" i="10"/>
  <c r="D45" i="10"/>
  <c r="C45" i="10"/>
  <c r="B45" i="10"/>
  <c r="M44" i="10"/>
  <c r="L44" i="10"/>
  <c r="K44" i="10"/>
  <c r="J44" i="10"/>
  <c r="I44" i="10"/>
  <c r="H44" i="10"/>
  <c r="G44" i="10"/>
  <c r="F44" i="10"/>
  <c r="E44" i="10"/>
  <c r="D44" i="10"/>
  <c r="C44" i="10"/>
  <c r="B44" i="10"/>
  <c r="M43" i="10"/>
  <c r="L43" i="10"/>
  <c r="K43" i="10"/>
  <c r="J43" i="10"/>
  <c r="I43" i="10"/>
  <c r="H43" i="10"/>
  <c r="G43" i="10"/>
  <c r="F43" i="10"/>
  <c r="E43" i="10"/>
  <c r="D43" i="10"/>
  <c r="C43" i="10"/>
  <c r="B43" i="10"/>
  <c r="M42" i="10"/>
  <c r="L42" i="10"/>
  <c r="K42" i="10"/>
  <c r="J42" i="10"/>
  <c r="I42" i="10"/>
  <c r="H42" i="10"/>
  <c r="G42" i="10"/>
  <c r="F42" i="10"/>
  <c r="E42" i="10"/>
  <c r="D42" i="10"/>
  <c r="C42" i="10"/>
  <c r="B42" i="10"/>
  <c r="M41" i="10"/>
  <c r="L41" i="10"/>
  <c r="K41" i="10"/>
  <c r="J41" i="10"/>
  <c r="I41" i="10"/>
  <c r="H41" i="10"/>
  <c r="G41" i="10"/>
  <c r="F41" i="10"/>
  <c r="E41" i="10"/>
  <c r="D41" i="10"/>
  <c r="C41" i="10"/>
  <c r="B41" i="10"/>
  <c r="M40" i="10"/>
  <c r="L40" i="10"/>
  <c r="K40" i="10"/>
  <c r="J40" i="10"/>
  <c r="I40" i="10"/>
  <c r="H40" i="10"/>
  <c r="G40" i="10"/>
  <c r="F40" i="10"/>
  <c r="E40" i="10"/>
  <c r="D40" i="10"/>
  <c r="C40" i="10"/>
  <c r="B40" i="10"/>
  <c r="M39" i="10"/>
  <c r="L39" i="10"/>
  <c r="K39" i="10"/>
  <c r="J39" i="10"/>
  <c r="I39" i="10"/>
  <c r="H39" i="10"/>
  <c r="G39" i="10"/>
  <c r="F39" i="10"/>
  <c r="E39" i="10"/>
  <c r="D39" i="10"/>
  <c r="C39" i="10"/>
  <c r="B39" i="10"/>
  <c r="M38" i="10"/>
  <c r="L38" i="10"/>
  <c r="K38" i="10"/>
  <c r="J38" i="10"/>
  <c r="I38" i="10"/>
  <c r="H38" i="10"/>
  <c r="G38" i="10"/>
  <c r="F38" i="10"/>
  <c r="E38" i="10"/>
  <c r="D38" i="10"/>
  <c r="C38" i="10"/>
  <c r="B38" i="10"/>
  <c r="M37" i="10"/>
  <c r="L37" i="10"/>
  <c r="K37" i="10"/>
  <c r="J37" i="10"/>
  <c r="I37" i="10"/>
  <c r="H37" i="10"/>
  <c r="G37" i="10"/>
  <c r="F37" i="10"/>
  <c r="E37" i="10"/>
  <c r="D37" i="10"/>
  <c r="C37" i="10"/>
  <c r="B37" i="10"/>
  <c r="M36" i="10"/>
  <c r="L36" i="10"/>
  <c r="K36" i="10"/>
  <c r="J36" i="10"/>
  <c r="I36" i="10"/>
  <c r="H36" i="10"/>
  <c r="G36" i="10"/>
  <c r="F36" i="10"/>
  <c r="E36" i="10"/>
  <c r="D36" i="10"/>
  <c r="C36" i="10"/>
  <c r="B36" i="10"/>
  <c r="M34" i="10"/>
  <c r="L34" i="10"/>
  <c r="K34" i="10"/>
  <c r="J34" i="10"/>
  <c r="I34" i="10"/>
  <c r="H34" i="10"/>
  <c r="G34" i="10"/>
  <c r="F34" i="10"/>
  <c r="E34" i="10"/>
  <c r="D34" i="10"/>
  <c r="C34" i="10"/>
  <c r="B34" i="10"/>
  <c r="M33" i="10"/>
  <c r="L33" i="10"/>
  <c r="K33" i="10"/>
  <c r="J33" i="10"/>
  <c r="I33" i="10"/>
  <c r="H33" i="10"/>
  <c r="G33" i="10"/>
  <c r="F33" i="10"/>
  <c r="E33" i="10"/>
  <c r="D33" i="10"/>
  <c r="C33" i="10"/>
  <c r="B33" i="10"/>
  <c r="M32" i="10"/>
  <c r="L32" i="10"/>
  <c r="K32" i="10"/>
  <c r="J32" i="10"/>
  <c r="I32" i="10"/>
  <c r="H32" i="10"/>
  <c r="G32" i="10"/>
  <c r="F32" i="10"/>
  <c r="E32" i="10"/>
  <c r="D32" i="10"/>
  <c r="C32" i="10"/>
  <c r="B32" i="10"/>
  <c r="M31" i="10"/>
  <c r="L31" i="10"/>
  <c r="K31" i="10"/>
  <c r="J31" i="10"/>
  <c r="I31" i="10"/>
  <c r="H31" i="10"/>
  <c r="G31" i="10"/>
  <c r="F31" i="10"/>
  <c r="E31" i="10"/>
  <c r="D31" i="10"/>
  <c r="C31" i="10"/>
  <c r="B31" i="10"/>
  <c r="M30" i="10"/>
  <c r="L30" i="10"/>
  <c r="K30" i="10"/>
  <c r="J30" i="10"/>
  <c r="I30" i="10"/>
  <c r="H30" i="10"/>
  <c r="G30" i="10"/>
  <c r="F30" i="10"/>
  <c r="E30" i="10"/>
  <c r="D30" i="10"/>
  <c r="C30" i="10"/>
  <c r="B30" i="10"/>
  <c r="M29" i="10"/>
  <c r="L29" i="10"/>
  <c r="K29" i="10"/>
  <c r="J29" i="10"/>
  <c r="I29" i="10"/>
  <c r="H29" i="10"/>
  <c r="G29" i="10"/>
  <c r="F29" i="10"/>
  <c r="E29" i="10"/>
  <c r="D29" i="10"/>
  <c r="C29" i="10"/>
  <c r="B29" i="10"/>
  <c r="M28" i="10"/>
  <c r="L28" i="10"/>
  <c r="K28" i="10"/>
  <c r="J28" i="10"/>
  <c r="I28" i="10"/>
  <c r="H28" i="10"/>
  <c r="G28" i="10"/>
  <c r="F28" i="10"/>
  <c r="E28" i="10"/>
  <c r="D28" i="10"/>
  <c r="C28" i="10"/>
  <c r="B28" i="10"/>
  <c r="M27" i="10"/>
  <c r="L27" i="10"/>
  <c r="K27" i="10"/>
  <c r="J27" i="10"/>
  <c r="I27" i="10"/>
  <c r="H27" i="10"/>
  <c r="G27" i="10"/>
  <c r="F27" i="10"/>
  <c r="E27" i="10"/>
  <c r="D27" i="10"/>
  <c r="C27" i="10"/>
  <c r="B27" i="10"/>
  <c r="M26" i="10"/>
  <c r="L26" i="10"/>
  <c r="K26" i="10"/>
  <c r="J26" i="10"/>
  <c r="I26" i="10"/>
  <c r="H26" i="10"/>
  <c r="G26" i="10"/>
  <c r="F26" i="10"/>
  <c r="E26" i="10"/>
  <c r="D26" i="10"/>
  <c r="C26" i="10"/>
  <c r="B26" i="10"/>
  <c r="M25" i="10"/>
  <c r="L25" i="10"/>
  <c r="K25" i="10"/>
  <c r="J25" i="10"/>
  <c r="I25" i="10"/>
  <c r="H25" i="10"/>
  <c r="G25" i="10"/>
  <c r="F25" i="10"/>
  <c r="E25" i="10"/>
  <c r="D25" i="10"/>
  <c r="C25" i="10"/>
  <c r="B25" i="10"/>
  <c r="M24" i="10"/>
  <c r="L24" i="10"/>
  <c r="K24" i="10"/>
  <c r="J24" i="10"/>
  <c r="I24" i="10"/>
  <c r="H24" i="10"/>
  <c r="G24" i="10"/>
  <c r="F24" i="10"/>
  <c r="E24" i="10"/>
  <c r="D24" i="10"/>
  <c r="C24" i="10"/>
  <c r="B24" i="10"/>
  <c r="M23" i="10"/>
  <c r="L23" i="10"/>
  <c r="K23" i="10"/>
  <c r="J23" i="10"/>
  <c r="I23" i="10"/>
  <c r="H23" i="10"/>
  <c r="G23" i="10"/>
  <c r="F23" i="10"/>
  <c r="E23" i="10"/>
  <c r="D23" i="10"/>
  <c r="C23" i="10"/>
  <c r="B23" i="10"/>
  <c r="M22" i="10"/>
  <c r="L22" i="10"/>
  <c r="K22" i="10"/>
  <c r="J22" i="10"/>
  <c r="I22" i="10"/>
  <c r="H22" i="10"/>
  <c r="G22" i="10"/>
  <c r="F22" i="10"/>
  <c r="E22" i="10"/>
  <c r="D22" i="10"/>
  <c r="C22" i="10"/>
  <c r="B22" i="10"/>
  <c r="M21" i="10"/>
  <c r="L21" i="10"/>
  <c r="K21" i="10"/>
  <c r="J21" i="10"/>
  <c r="I21" i="10"/>
  <c r="H21" i="10"/>
  <c r="G21" i="10"/>
  <c r="F21" i="10"/>
  <c r="E21" i="10"/>
  <c r="D21" i="10"/>
  <c r="C21" i="10"/>
  <c r="B21" i="10"/>
  <c r="M20" i="10"/>
  <c r="L20" i="10"/>
  <c r="K20" i="10"/>
  <c r="J20" i="10"/>
  <c r="I20" i="10"/>
  <c r="H20" i="10"/>
  <c r="G20" i="10"/>
  <c r="F20" i="10"/>
  <c r="E20" i="10"/>
  <c r="D20" i="10"/>
  <c r="C20" i="10"/>
  <c r="B20" i="10"/>
  <c r="M19" i="10"/>
  <c r="L19" i="10"/>
  <c r="K19" i="10"/>
  <c r="J19" i="10"/>
  <c r="I19" i="10"/>
  <c r="H19" i="10"/>
  <c r="G19" i="10"/>
  <c r="F19" i="10"/>
  <c r="E19" i="10"/>
  <c r="D19" i="10"/>
  <c r="C19" i="10"/>
  <c r="B19" i="10"/>
  <c r="M18" i="10"/>
  <c r="L18" i="10"/>
  <c r="K18" i="10"/>
  <c r="J18" i="10"/>
  <c r="I18" i="10"/>
  <c r="H18" i="10"/>
  <c r="G18" i="10"/>
  <c r="F18" i="10"/>
  <c r="E18" i="10"/>
  <c r="D18" i="10"/>
  <c r="C18" i="10"/>
  <c r="B18" i="10"/>
  <c r="M17" i="10"/>
  <c r="L17" i="10"/>
  <c r="K17" i="10"/>
  <c r="J17" i="10"/>
  <c r="I17" i="10"/>
  <c r="H17" i="10"/>
  <c r="G17" i="10"/>
  <c r="F17" i="10"/>
  <c r="E17" i="10"/>
  <c r="D17" i="10"/>
  <c r="C17" i="10"/>
  <c r="B17" i="10"/>
  <c r="M16" i="10"/>
  <c r="L16" i="10"/>
  <c r="K16" i="10"/>
  <c r="J16" i="10"/>
  <c r="I16" i="10"/>
  <c r="H16" i="10"/>
  <c r="G16" i="10"/>
  <c r="F16" i="10"/>
  <c r="E16" i="10"/>
  <c r="D16" i="10"/>
  <c r="C16" i="10"/>
  <c r="B16" i="10"/>
  <c r="M15" i="10"/>
  <c r="L15" i="10"/>
  <c r="K15" i="10"/>
  <c r="J15" i="10"/>
  <c r="I15" i="10"/>
  <c r="H15" i="10"/>
  <c r="G15" i="10"/>
  <c r="F15" i="10"/>
  <c r="E15" i="10"/>
  <c r="D15" i="10"/>
  <c r="C15" i="10"/>
  <c r="B15" i="10"/>
  <c r="M14" i="10"/>
  <c r="L14" i="10"/>
  <c r="K14" i="10"/>
  <c r="J14" i="10"/>
  <c r="I14" i="10"/>
  <c r="H14" i="10"/>
  <c r="G14" i="10"/>
  <c r="F14" i="10"/>
  <c r="E14" i="10"/>
  <c r="D14" i="10"/>
  <c r="C14" i="10"/>
  <c r="B14" i="10"/>
  <c r="M13" i="10"/>
  <c r="L13" i="10"/>
  <c r="K13" i="10"/>
  <c r="J13" i="10"/>
  <c r="I13" i="10"/>
  <c r="H13" i="10"/>
  <c r="G13" i="10"/>
  <c r="F13" i="10"/>
  <c r="E13" i="10"/>
  <c r="D13" i="10"/>
  <c r="C13" i="10"/>
  <c r="B13" i="10"/>
  <c r="M11" i="10"/>
  <c r="L11" i="10"/>
  <c r="K11" i="10"/>
  <c r="K11" i="11" s="1"/>
  <c r="J11" i="10"/>
  <c r="I11" i="10"/>
  <c r="H11" i="10"/>
  <c r="H11" i="11" s="1"/>
  <c r="G11" i="10"/>
  <c r="F11" i="10"/>
  <c r="E11" i="10"/>
  <c r="E11" i="11" s="1"/>
  <c r="D11" i="10"/>
  <c r="C11" i="10"/>
  <c r="B11" i="10"/>
  <c r="C10" i="10"/>
  <c r="D10" i="10"/>
  <c r="E10" i="10"/>
  <c r="E10" i="11" s="1"/>
  <c r="F10" i="10"/>
  <c r="G10" i="10"/>
  <c r="H10" i="10"/>
  <c r="H10" i="11" s="1"/>
  <c r="I10" i="10"/>
  <c r="J10" i="10"/>
  <c r="K10" i="10"/>
  <c r="K10" i="11" s="1"/>
  <c r="L10" i="10"/>
  <c r="M10" i="10"/>
  <c r="B10" i="10"/>
  <c r="C6" i="5"/>
  <c r="D6" i="5"/>
  <c r="E6" i="5"/>
  <c r="F6" i="5"/>
  <c r="G6" i="5"/>
  <c r="H6" i="5"/>
  <c r="I6" i="5"/>
  <c r="J6" i="5"/>
  <c r="K6" i="5"/>
  <c r="L6" i="5"/>
  <c r="M6" i="5"/>
  <c r="B6" i="5"/>
  <c r="C5" i="5"/>
  <c r="D5" i="5"/>
  <c r="E5" i="5"/>
  <c r="F5" i="5"/>
  <c r="G5" i="5"/>
  <c r="H5" i="5"/>
  <c r="I5" i="5"/>
  <c r="J5" i="5"/>
  <c r="K5" i="5"/>
  <c r="L5" i="5"/>
  <c r="M5" i="5"/>
  <c r="B5" i="5"/>
  <c r="A51" i="15"/>
  <c r="A46" i="15" s="1"/>
  <c r="A26" i="8"/>
  <c r="A21" i="8" s="1"/>
  <c r="A65" i="11"/>
  <c r="A60" i="11" s="1"/>
  <c r="A65" i="10"/>
  <c r="A60" i="10" s="1"/>
  <c r="A64" i="5"/>
  <c r="A59" i="5" s="1"/>
  <c r="A20" i="12"/>
  <c r="A15" i="12" s="1"/>
  <c r="A75" i="9"/>
  <c r="A69" i="9" s="1"/>
  <c r="A24" i="3"/>
  <c r="A18" i="3" s="1"/>
  <c r="A43" i="2"/>
  <c r="A34" i="2" s="1"/>
  <c r="A73" i="1"/>
  <c r="A59" i="1" s="1"/>
  <c r="D35" i="15"/>
  <c r="D33" i="15"/>
  <c r="D7" i="3"/>
  <c r="B38" i="11"/>
  <c r="C38" i="11"/>
  <c r="D38" i="11"/>
  <c r="E38" i="11"/>
  <c r="F38" i="11"/>
  <c r="G38" i="11"/>
  <c r="H38" i="11"/>
  <c r="I38" i="11"/>
  <c r="J38" i="11"/>
  <c r="K38" i="11"/>
  <c r="L38" i="11"/>
  <c r="M38" i="11"/>
  <c r="B39" i="11"/>
  <c r="C39" i="11"/>
  <c r="D39" i="11"/>
  <c r="E39" i="11"/>
  <c r="F39" i="11"/>
  <c r="G39" i="11"/>
  <c r="H39" i="11"/>
  <c r="I39" i="11"/>
  <c r="J39" i="11"/>
  <c r="K39" i="11"/>
  <c r="L39" i="11"/>
  <c r="M39" i="11"/>
  <c r="B40" i="11"/>
  <c r="C40" i="11"/>
  <c r="D40" i="11"/>
  <c r="E40" i="11"/>
  <c r="F40" i="11"/>
  <c r="G40" i="11"/>
  <c r="H40" i="11"/>
  <c r="I40" i="11"/>
  <c r="J40" i="11"/>
  <c r="K40" i="11"/>
  <c r="L40" i="11"/>
  <c r="M40" i="11"/>
  <c r="B41" i="11"/>
  <c r="C41" i="11"/>
  <c r="D41" i="11"/>
  <c r="E41" i="11"/>
  <c r="F41" i="11"/>
  <c r="G41" i="11"/>
  <c r="H41" i="11"/>
  <c r="I41" i="11"/>
  <c r="J41" i="11"/>
  <c r="K41" i="11"/>
  <c r="L41" i="11"/>
  <c r="M41" i="11"/>
  <c r="B42" i="11"/>
  <c r="C42" i="11"/>
  <c r="D42" i="11"/>
  <c r="E42" i="11"/>
  <c r="F42" i="11"/>
  <c r="G42" i="11"/>
  <c r="H42" i="11"/>
  <c r="I42" i="11"/>
  <c r="J42" i="11"/>
  <c r="K42" i="11"/>
  <c r="L42" i="11"/>
  <c r="M42" i="11"/>
  <c r="B43" i="11"/>
  <c r="C43" i="11"/>
  <c r="D43" i="11"/>
  <c r="E43" i="11"/>
  <c r="F43" i="11"/>
  <c r="G43" i="11"/>
  <c r="H43" i="11"/>
  <c r="I43" i="11"/>
  <c r="J43" i="11"/>
  <c r="K43" i="11"/>
  <c r="L43" i="11"/>
  <c r="M43" i="11"/>
  <c r="B44" i="11"/>
  <c r="C44" i="11"/>
  <c r="D44" i="11"/>
  <c r="E44" i="11"/>
  <c r="F44" i="11"/>
  <c r="G44" i="11"/>
  <c r="H44" i="11"/>
  <c r="I44" i="11"/>
  <c r="J44" i="11"/>
  <c r="K44" i="11"/>
  <c r="L44" i="11"/>
  <c r="M44" i="11"/>
  <c r="B45" i="11"/>
  <c r="C45" i="11"/>
  <c r="D45" i="11"/>
  <c r="E45" i="11"/>
  <c r="F45" i="11"/>
  <c r="G45" i="11"/>
  <c r="H45" i="11"/>
  <c r="I45" i="11"/>
  <c r="J45" i="11"/>
  <c r="K45" i="11"/>
  <c r="L45" i="11"/>
  <c r="M45" i="11"/>
  <c r="B46" i="11"/>
  <c r="C46" i="11"/>
  <c r="D46" i="11"/>
  <c r="E46" i="11"/>
  <c r="F46" i="11"/>
  <c r="G46" i="11"/>
  <c r="H46" i="11"/>
  <c r="I46" i="11"/>
  <c r="J46" i="11"/>
  <c r="K46" i="11"/>
  <c r="L46" i="11"/>
  <c r="M46" i="11"/>
  <c r="B47" i="11"/>
  <c r="C47" i="11"/>
  <c r="D47" i="11"/>
  <c r="E47" i="11"/>
  <c r="F47" i="11"/>
  <c r="G47" i="11"/>
  <c r="H47" i="11"/>
  <c r="I47" i="11"/>
  <c r="J47" i="11"/>
  <c r="K47" i="11"/>
  <c r="L47" i="11"/>
  <c r="M47" i="11"/>
  <c r="B48" i="11"/>
  <c r="C48" i="11"/>
  <c r="D48" i="11"/>
  <c r="E48" i="11"/>
  <c r="F48" i="11"/>
  <c r="G48" i="11"/>
  <c r="H48" i="11"/>
  <c r="I48" i="11"/>
  <c r="J48" i="11"/>
  <c r="K48" i="11"/>
  <c r="L48" i="11"/>
  <c r="M48" i="11"/>
  <c r="B49" i="11"/>
  <c r="C49" i="11"/>
  <c r="D49" i="11"/>
  <c r="E49" i="11"/>
  <c r="F49" i="11"/>
  <c r="G49" i="11"/>
  <c r="H49" i="11"/>
  <c r="I49" i="11"/>
  <c r="J49" i="11"/>
  <c r="K49" i="11"/>
  <c r="L49" i="11"/>
  <c r="M49" i="11"/>
  <c r="B50" i="11"/>
  <c r="C50" i="11"/>
  <c r="D50" i="11"/>
  <c r="E50" i="11"/>
  <c r="F50" i="11"/>
  <c r="G50" i="11"/>
  <c r="H50" i="11"/>
  <c r="I50" i="11"/>
  <c r="J50" i="11"/>
  <c r="K50" i="11"/>
  <c r="L50" i="11"/>
  <c r="M50" i="11"/>
  <c r="M37" i="11"/>
  <c r="L37" i="11"/>
  <c r="K37" i="11"/>
  <c r="J37" i="11"/>
  <c r="I37" i="11"/>
  <c r="H37" i="11"/>
  <c r="G37" i="11"/>
  <c r="F37" i="11"/>
  <c r="E37" i="11"/>
  <c r="D37" i="11"/>
  <c r="C37" i="11"/>
  <c r="B37" i="11"/>
  <c r="M36" i="11"/>
  <c r="L36" i="11"/>
  <c r="K36" i="11"/>
  <c r="J36" i="11"/>
  <c r="I36" i="11"/>
  <c r="H36" i="11"/>
  <c r="G36" i="11"/>
  <c r="F36" i="11"/>
  <c r="E36" i="11"/>
  <c r="D36" i="11"/>
  <c r="C36" i="11"/>
  <c r="B36" i="11"/>
  <c r="B15" i="11"/>
  <c r="C15" i="11"/>
  <c r="D15" i="11"/>
  <c r="E15" i="11"/>
  <c r="F15" i="11"/>
  <c r="G15" i="11"/>
  <c r="H15" i="11"/>
  <c r="I15" i="11"/>
  <c r="J15" i="11"/>
  <c r="K15" i="11"/>
  <c r="L15" i="11"/>
  <c r="M15" i="11"/>
  <c r="B16" i="11"/>
  <c r="C16" i="11"/>
  <c r="D16" i="11"/>
  <c r="E16" i="11"/>
  <c r="F16" i="11"/>
  <c r="G16" i="11"/>
  <c r="H16" i="11"/>
  <c r="I16" i="11"/>
  <c r="J16" i="11"/>
  <c r="K16" i="11"/>
  <c r="L16" i="11"/>
  <c r="M16" i="11"/>
  <c r="B17" i="11"/>
  <c r="C17" i="11"/>
  <c r="D17" i="11"/>
  <c r="E17" i="11"/>
  <c r="F17" i="11"/>
  <c r="G17" i="11"/>
  <c r="H17" i="11"/>
  <c r="I17" i="11"/>
  <c r="J17" i="11"/>
  <c r="K17" i="11"/>
  <c r="L17" i="11"/>
  <c r="M17" i="11"/>
  <c r="B18" i="11"/>
  <c r="C18" i="11"/>
  <c r="D18" i="11"/>
  <c r="E18" i="11"/>
  <c r="F18" i="11"/>
  <c r="G18" i="11"/>
  <c r="H18" i="11"/>
  <c r="I18" i="11"/>
  <c r="J18" i="11"/>
  <c r="K18" i="11"/>
  <c r="L18" i="11"/>
  <c r="M18" i="11"/>
  <c r="B19" i="11"/>
  <c r="C19" i="11"/>
  <c r="D19" i="11"/>
  <c r="E19" i="11"/>
  <c r="F19" i="11"/>
  <c r="G19" i="11"/>
  <c r="H19" i="11"/>
  <c r="I19" i="11"/>
  <c r="J19" i="11"/>
  <c r="K19" i="11"/>
  <c r="L19" i="11"/>
  <c r="M19" i="11"/>
  <c r="B20" i="11"/>
  <c r="C20" i="11"/>
  <c r="D20" i="11"/>
  <c r="E20" i="11"/>
  <c r="F20" i="11"/>
  <c r="G20" i="11"/>
  <c r="H20" i="11"/>
  <c r="I20" i="11"/>
  <c r="J20" i="11"/>
  <c r="K20" i="11"/>
  <c r="L20" i="11"/>
  <c r="M20" i="11"/>
  <c r="B21" i="11"/>
  <c r="C21" i="11"/>
  <c r="D21" i="11"/>
  <c r="E21" i="11"/>
  <c r="F21" i="11"/>
  <c r="G21" i="11"/>
  <c r="H21" i="11"/>
  <c r="I21" i="11"/>
  <c r="J21" i="11"/>
  <c r="K21" i="11"/>
  <c r="L21" i="11"/>
  <c r="M21" i="11"/>
  <c r="B22" i="11"/>
  <c r="C22" i="11"/>
  <c r="D22" i="11"/>
  <c r="E22" i="11"/>
  <c r="F22" i="11"/>
  <c r="G22" i="11"/>
  <c r="H22" i="11"/>
  <c r="I22" i="11"/>
  <c r="J22" i="11"/>
  <c r="K22" i="11"/>
  <c r="L22" i="11"/>
  <c r="M22" i="11"/>
  <c r="B23" i="11"/>
  <c r="C23" i="11"/>
  <c r="D23" i="11"/>
  <c r="E23" i="11"/>
  <c r="F23" i="11"/>
  <c r="G23" i="11"/>
  <c r="H23" i="11"/>
  <c r="I23" i="11"/>
  <c r="J23" i="11"/>
  <c r="K23" i="11"/>
  <c r="L23" i="11"/>
  <c r="M23" i="11"/>
  <c r="B24" i="11"/>
  <c r="C24" i="11"/>
  <c r="D24" i="11"/>
  <c r="E24" i="11"/>
  <c r="F24" i="11"/>
  <c r="G24" i="11"/>
  <c r="H24" i="11"/>
  <c r="I24" i="11"/>
  <c r="J24" i="11"/>
  <c r="K24" i="11"/>
  <c r="L24" i="11"/>
  <c r="M24" i="11"/>
  <c r="B25" i="11"/>
  <c r="C25" i="11"/>
  <c r="D25" i="11"/>
  <c r="E25" i="11"/>
  <c r="F25" i="11"/>
  <c r="G25" i="11"/>
  <c r="H25" i="11"/>
  <c r="I25" i="11"/>
  <c r="J25" i="11"/>
  <c r="K25" i="11"/>
  <c r="L25" i="11"/>
  <c r="M25" i="11"/>
  <c r="B26" i="11"/>
  <c r="C26" i="11"/>
  <c r="D26" i="11"/>
  <c r="E26" i="11"/>
  <c r="F26" i="11"/>
  <c r="G26" i="11"/>
  <c r="H26" i="11"/>
  <c r="I26" i="11"/>
  <c r="J26" i="11"/>
  <c r="K26" i="11"/>
  <c r="L26" i="11"/>
  <c r="M26" i="11"/>
  <c r="B27" i="11"/>
  <c r="C27" i="11"/>
  <c r="D27" i="11"/>
  <c r="E27" i="11"/>
  <c r="F27" i="11"/>
  <c r="G27" i="11"/>
  <c r="H27" i="11"/>
  <c r="I27" i="11"/>
  <c r="J27" i="11"/>
  <c r="K27" i="11"/>
  <c r="L27" i="11"/>
  <c r="M27" i="11"/>
  <c r="B28" i="11"/>
  <c r="C28" i="11"/>
  <c r="D28" i="11"/>
  <c r="E28" i="11"/>
  <c r="F28" i="11"/>
  <c r="G28" i="11"/>
  <c r="H28" i="11"/>
  <c r="I28" i="11"/>
  <c r="J28" i="11"/>
  <c r="K28" i="11"/>
  <c r="L28" i="11"/>
  <c r="M28" i="11"/>
  <c r="B29" i="11"/>
  <c r="C29" i="11"/>
  <c r="D29" i="11"/>
  <c r="E29" i="11"/>
  <c r="F29" i="11"/>
  <c r="G29" i="11"/>
  <c r="H29" i="11"/>
  <c r="I29" i="11"/>
  <c r="J29" i="11"/>
  <c r="K29" i="11"/>
  <c r="L29" i="11"/>
  <c r="M29" i="11"/>
  <c r="B30" i="11"/>
  <c r="C30" i="11"/>
  <c r="D30" i="11"/>
  <c r="E30" i="11"/>
  <c r="F30" i="11"/>
  <c r="G30" i="11"/>
  <c r="H30" i="11"/>
  <c r="I30" i="11"/>
  <c r="J30" i="11"/>
  <c r="K30" i="11"/>
  <c r="L30" i="11"/>
  <c r="M30" i="11"/>
  <c r="B31" i="11"/>
  <c r="C31" i="11"/>
  <c r="D31" i="11"/>
  <c r="E31" i="11"/>
  <c r="F31" i="11"/>
  <c r="G31" i="11"/>
  <c r="H31" i="11"/>
  <c r="I31" i="11"/>
  <c r="J31" i="11"/>
  <c r="K31" i="11"/>
  <c r="L31" i="11"/>
  <c r="M31" i="11"/>
  <c r="B32" i="11"/>
  <c r="C32" i="11"/>
  <c r="D32" i="11"/>
  <c r="E32" i="11"/>
  <c r="F32" i="11"/>
  <c r="G32" i="11"/>
  <c r="H32" i="11"/>
  <c r="I32" i="11"/>
  <c r="J32" i="11"/>
  <c r="K32" i="11"/>
  <c r="L32" i="11"/>
  <c r="M32" i="11"/>
  <c r="B33" i="11"/>
  <c r="C33" i="11"/>
  <c r="D33" i="11"/>
  <c r="E33" i="11"/>
  <c r="F33" i="11"/>
  <c r="G33" i="11"/>
  <c r="H33" i="11"/>
  <c r="I33" i="11"/>
  <c r="J33" i="11"/>
  <c r="K33" i="11"/>
  <c r="L33" i="11"/>
  <c r="M33" i="11"/>
  <c r="B34" i="11"/>
  <c r="C34" i="11"/>
  <c r="D34" i="11"/>
  <c r="E34" i="11"/>
  <c r="F34" i="11"/>
  <c r="G34" i="11"/>
  <c r="H34" i="11"/>
  <c r="I34" i="11"/>
  <c r="J34" i="11"/>
  <c r="K34" i="11"/>
  <c r="L34" i="11"/>
  <c r="M34" i="11"/>
  <c r="K14" i="11"/>
  <c r="H14" i="11"/>
  <c r="E14" i="11"/>
  <c r="M13" i="11"/>
  <c r="L13" i="11"/>
  <c r="K13" i="11"/>
  <c r="J13" i="11"/>
  <c r="I13" i="11"/>
  <c r="H13" i="11"/>
  <c r="G13" i="11"/>
  <c r="F13" i="11"/>
  <c r="E13" i="11"/>
  <c r="D13" i="11"/>
  <c r="C13" i="11"/>
  <c r="B13" i="11"/>
  <c r="C11" i="5"/>
  <c r="D23" i="15"/>
  <c r="D14" i="15"/>
  <c r="B21" i="15"/>
  <c r="B11" i="15"/>
  <c r="C11" i="11" l="1"/>
  <c r="B35" i="15"/>
  <c r="B10" i="8"/>
  <c r="C8" i="12"/>
  <c r="B8" i="12"/>
  <c r="E6" i="12"/>
  <c r="B6" i="12"/>
  <c r="E4" i="12"/>
  <c r="D4" i="12"/>
  <c r="C4" i="12"/>
  <c r="C7" i="9"/>
  <c r="A56" i="9"/>
  <c r="A52" i="9"/>
  <c r="A48" i="9"/>
  <c r="A44" i="9"/>
  <c r="A36" i="9"/>
  <c r="A32" i="9"/>
  <c r="A28" i="9"/>
  <c r="A24" i="9"/>
  <c r="D27" i="15" l="1"/>
  <c r="B40" i="15"/>
  <c r="E2" i="12"/>
  <c r="D2" i="12"/>
  <c r="C2" i="12"/>
  <c r="B2" i="12"/>
  <c r="C32" i="5"/>
  <c r="D32" i="5" s="1"/>
  <c r="E32" i="5" s="1"/>
  <c r="F32" i="5" s="1"/>
  <c r="G32" i="5" s="1"/>
  <c r="H32" i="5" s="1"/>
  <c r="I32" i="5" s="1"/>
  <c r="J32" i="5" s="1"/>
  <c r="K32" i="5" s="1"/>
  <c r="L32" i="5" s="1"/>
  <c r="M32" i="5" s="1"/>
  <c r="N32" i="5" s="1"/>
  <c r="C33" i="5"/>
  <c r="D33" i="5" s="1"/>
  <c r="E33" i="5" s="1"/>
  <c r="F33" i="5" s="1"/>
  <c r="G33" i="5" s="1"/>
  <c r="H33" i="5" s="1"/>
  <c r="I33" i="5" s="1"/>
  <c r="J33" i="5" s="1"/>
  <c r="K33" i="5" s="1"/>
  <c r="L33" i="5" s="1"/>
  <c r="M33" i="5" s="1"/>
  <c r="B27" i="2"/>
  <c r="E6" i="11"/>
  <c r="C6" i="10"/>
  <c r="M6" i="10"/>
  <c r="C5" i="10"/>
  <c r="C35" i="10" s="1"/>
  <c r="N19" i="11"/>
  <c r="N34" i="10"/>
  <c r="N16" i="10"/>
  <c r="B12" i="5"/>
  <c r="C35" i="5"/>
  <c r="D35" i="5"/>
  <c r="E35" i="5"/>
  <c r="F35" i="5"/>
  <c r="G35" i="5"/>
  <c r="H35" i="5"/>
  <c r="I35" i="5"/>
  <c r="J35" i="5"/>
  <c r="K35" i="5"/>
  <c r="L35" i="5"/>
  <c r="M35" i="5"/>
  <c r="B35" i="5"/>
  <c r="B51" i="5" s="1"/>
  <c r="M61" i="9"/>
  <c r="M6" i="11" s="1"/>
  <c r="L61" i="9"/>
  <c r="L6" i="11" s="1"/>
  <c r="K61" i="9"/>
  <c r="K6" i="11" s="1"/>
  <c r="J61" i="9"/>
  <c r="J6" i="11" s="1"/>
  <c r="I61" i="9"/>
  <c r="I6" i="11" s="1"/>
  <c r="H61" i="9"/>
  <c r="H6" i="11" s="1"/>
  <c r="G61" i="9"/>
  <c r="G6" i="11" s="1"/>
  <c r="F61" i="9"/>
  <c r="F6" i="11" s="1"/>
  <c r="E61" i="9"/>
  <c r="D61" i="9"/>
  <c r="D6" i="11" s="1"/>
  <c r="C61" i="9"/>
  <c r="C6" i="11" s="1"/>
  <c r="B61" i="9"/>
  <c r="B6" i="11" s="1"/>
  <c r="M60" i="9"/>
  <c r="M62" i="9" s="1"/>
  <c r="L60" i="9"/>
  <c r="L62" i="9" s="1"/>
  <c r="K60" i="9"/>
  <c r="K62" i="9" s="1"/>
  <c r="J60" i="9"/>
  <c r="J62" i="9" s="1"/>
  <c r="I60" i="9"/>
  <c r="I62" i="9" s="1"/>
  <c r="H60" i="9"/>
  <c r="H62" i="9" s="1"/>
  <c r="G60" i="9"/>
  <c r="G62" i="9" s="1"/>
  <c r="F60" i="9"/>
  <c r="F62" i="9" s="1"/>
  <c r="E60" i="9"/>
  <c r="E62" i="9" s="1"/>
  <c r="D60" i="9"/>
  <c r="D5" i="11" s="1"/>
  <c r="D35" i="11" s="1"/>
  <c r="C60" i="9"/>
  <c r="C62" i="9" s="1"/>
  <c r="B60" i="9"/>
  <c r="B62" i="9" s="1"/>
  <c r="M59" i="9"/>
  <c r="L59" i="9"/>
  <c r="K59" i="9"/>
  <c r="J59" i="9"/>
  <c r="I59" i="9"/>
  <c r="H59" i="9"/>
  <c r="G59" i="9"/>
  <c r="F59" i="9"/>
  <c r="E59" i="9"/>
  <c r="D59" i="9"/>
  <c r="C59" i="9"/>
  <c r="B59" i="9"/>
  <c r="N58" i="9"/>
  <c r="N57" i="9"/>
  <c r="E7" i="12" s="1"/>
  <c r="E8" i="12" s="1"/>
  <c r="M55" i="9"/>
  <c r="L55" i="9"/>
  <c r="K55" i="9"/>
  <c r="J55" i="9"/>
  <c r="I55" i="9"/>
  <c r="H55" i="9"/>
  <c r="G55" i="9"/>
  <c r="F55" i="9"/>
  <c r="E55" i="9"/>
  <c r="D55" i="9"/>
  <c r="C55" i="9"/>
  <c r="B55" i="9"/>
  <c r="N54" i="9"/>
  <c r="N53" i="9"/>
  <c r="D7" i="12" s="1"/>
  <c r="D8" i="12" s="1"/>
  <c r="M51" i="9"/>
  <c r="L51" i="9"/>
  <c r="K51" i="9"/>
  <c r="J51" i="9"/>
  <c r="I51" i="9"/>
  <c r="H51" i="9"/>
  <c r="G51" i="9"/>
  <c r="F51" i="9"/>
  <c r="E51" i="9"/>
  <c r="D51" i="9"/>
  <c r="C51" i="9"/>
  <c r="B51" i="9"/>
  <c r="N50" i="9"/>
  <c r="N49" i="9"/>
  <c r="C7" i="12" s="1"/>
  <c r="M47" i="9"/>
  <c r="L47" i="9"/>
  <c r="K47" i="9"/>
  <c r="J47" i="9"/>
  <c r="I47" i="9"/>
  <c r="H47" i="9"/>
  <c r="G47" i="9"/>
  <c r="F47" i="9"/>
  <c r="E47" i="9"/>
  <c r="D47" i="9"/>
  <c r="C47" i="9"/>
  <c r="B47" i="9"/>
  <c r="N46" i="9"/>
  <c r="N45" i="9"/>
  <c r="B7" i="12" s="1"/>
  <c r="M41" i="9"/>
  <c r="L41" i="9"/>
  <c r="L6" i="10" s="1"/>
  <c r="K41" i="9"/>
  <c r="K6" i="10" s="1"/>
  <c r="J41" i="9"/>
  <c r="J6" i="10" s="1"/>
  <c r="I41" i="9"/>
  <c r="I6" i="10" s="1"/>
  <c r="H41" i="9"/>
  <c r="H6" i="10" s="1"/>
  <c r="G41" i="9"/>
  <c r="G6" i="10" s="1"/>
  <c r="F41" i="9"/>
  <c r="F6" i="10" s="1"/>
  <c r="E41" i="9"/>
  <c r="E6" i="10" s="1"/>
  <c r="D41" i="9"/>
  <c r="D6" i="10" s="1"/>
  <c r="C41" i="9"/>
  <c r="B41" i="9"/>
  <c r="B6" i="10" s="1"/>
  <c r="M40" i="9"/>
  <c r="M5" i="10" s="1"/>
  <c r="M35" i="10" s="1"/>
  <c r="L40" i="9"/>
  <c r="L42" i="9" s="1"/>
  <c r="K40" i="9"/>
  <c r="K42" i="9" s="1"/>
  <c r="J40" i="9"/>
  <c r="J42" i="9" s="1"/>
  <c r="I40" i="9"/>
  <c r="I42" i="9" s="1"/>
  <c r="H40" i="9"/>
  <c r="H42" i="9" s="1"/>
  <c r="G40" i="9"/>
  <c r="G42" i="9" s="1"/>
  <c r="F40" i="9"/>
  <c r="F42" i="9" s="1"/>
  <c r="E40" i="9"/>
  <c r="E42" i="9" s="1"/>
  <c r="D40" i="9"/>
  <c r="D42" i="9" s="1"/>
  <c r="C40" i="9"/>
  <c r="B40" i="9"/>
  <c r="B5" i="10" s="1"/>
  <c r="B35" i="10" s="1"/>
  <c r="M39" i="9"/>
  <c r="L39" i="9"/>
  <c r="K39" i="9"/>
  <c r="J39" i="9"/>
  <c r="I39" i="9"/>
  <c r="H39" i="9"/>
  <c r="G39" i="9"/>
  <c r="F39" i="9"/>
  <c r="E39" i="9"/>
  <c r="D39" i="9"/>
  <c r="C39" i="9"/>
  <c r="B39" i="9"/>
  <c r="N38" i="9"/>
  <c r="N37" i="9"/>
  <c r="E5" i="12" s="1"/>
  <c r="M35" i="9"/>
  <c r="L35" i="9"/>
  <c r="K35" i="9"/>
  <c r="J35" i="9"/>
  <c r="I35" i="9"/>
  <c r="H35" i="9"/>
  <c r="G35" i="9"/>
  <c r="F35" i="9"/>
  <c r="E35" i="9"/>
  <c r="D35" i="9"/>
  <c r="C35" i="9"/>
  <c r="B35" i="9"/>
  <c r="N34" i="9"/>
  <c r="N33" i="9"/>
  <c r="D5" i="12" s="1"/>
  <c r="D6" i="12" s="1"/>
  <c r="M31" i="9"/>
  <c r="L31" i="9"/>
  <c r="K31" i="9"/>
  <c r="J31" i="9"/>
  <c r="I31" i="9"/>
  <c r="H31" i="9"/>
  <c r="G31" i="9"/>
  <c r="F31" i="9"/>
  <c r="E31" i="9"/>
  <c r="D31" i="9"/>
  <c r="C31" i="9"/>
  <c r="B31" i="9"/>
  <c r="N30" i="9"/>
  <c r="N29" i="9"/>
  <c r="C5" i="12" s="1"/>
  <c r="C6" i="12" s="1"/>
  <c r="M27" i="9"/>
  <c r="L27" i="9"/>
  <c r="K27" i="9"/>
  <c r="J27" i="9"/>
  <c r="I27" i="9"/>
  <c r="H27" i="9"/>
  <c r="G27" i="9"/>
  <c r="F27" i="9"/>
  <c r="E27" i="9"/>
  <c r="D27" i="9"/>
  <c r="C27" i="9"/>
  <c r="B27" i="9"/>
  <c r="N26" i="9"/>
  <c r="N25" i="9"/>
  <c r="B5" i="12" s="1"/>
  <c r="B21" i="9"/>
  <c r="B20" i="9"/>
  <c r="H23" i="2"/>
  <c r="E23" i="2"/>
  <c r="H25" i="2" s="1"/>
  <c r="F5" i="3"/>
  <c r="D5" i="3"/>
  <c r="B5" i="3"/>
  <c r="A2" i="3"/>
  <c r="C2" i="3"/>
  <c r="H26" i="2" l="1"/>
  <c r="D5" i="10"/>
  <c r="D35" i="10" s="1"/>
  <c r="B5" i="11"/>
  <c r="B35" i="11" s="1"/>
  <c r="H5" i="11"/>
  <c r="E5" i="11"/>
  <c r="E35" i="11" s="1"/>
  <c r="L5" i="10"/>
  <c r="L35" i="10" s="1"/>
  <c r="C5" i="11"/>
  <c r="C35" i="11" s="1"/>
  <c r="E5" i="10"/>
  <c r="K5" i="10"/>
  <c r="K35" i="10" s="1"/>
  <c r="E7" i="11"/>
  <c r="J5" i="10"/>
  <c r="J35" i="10" s="1"/>
  <c r="J5" i="11"/>
  <c r="D7" i="11"/>
  <c r="H5" i="10"/>
  <c r="H35" i="10" s="1"/>
  <c r="C42" i="9"/>
  <c r="G5" i="10"/>
  <c r="G5" i="11"/>
  <c r="M5" i="11"/>
  <c r="L5" i="11"/>
  <c r="K5" i="11"/>
  <c r="N35" i="9"/>
  <c r="I5" i="10"/>
  <c r="I35" i="10" s="1"/>
  <c r="I5" i="11"/>
  <c r="B22" i="9"/>
  <c r="F5" i="10"/>
  <c r="F5" i="11"/>
  <c r="B7" i="5"/>
  <c r="N5" i="5"/>
  <c r="C7" i="10"/>
  <c r="B7" i="10"/>
  <c r="M7" i="10"/>
  <c r="N33" i="10"/>
  <c r="N33" i="11"/>
  <c r="N32" i="11"/>
  <c r="N32" i="10"/>
  <c r="N33" i="5"/>
  <c r="N6" i="11"/>
  <c r="F4" i="8" s="1"/>
  <c r="H27" i="2"/>
  <c r="N35" i="5"/>
  <c r="N50" i="11"/>
  <c r="N27" i="11"/>
  <c r="N18" i="11"/>
  <c r="N43" i="11"/>
  <c r="N39" i="11"/>
  <c r="N24" i="11"/>
  <c r="N21" i="11"/>
  <c r="N13" i="11"/>
  <c r="N42" i="11"/>
  <c r="N17" i="11"/>
  <c r="N20" i="11"/>
  <c r="N30" i="11"/>
  <c r="N41" i="11"/>
  <c r="N34" i="11"/>
  <c r="N46" i="11"/>
  <c r="N53" i="11"/>
  <c r="F10" i="8" s="1"/>
  <c r="N13" i="10"/>
  <c r="N22" i="10"/>
  <c r="N6" i="10"/>
  <c r="D4" i="8" s="1"/>
  <c r="N44" i="10"/>
  <c r="N20" i="10"/>
  <c r="N50" i="10"/>
  <c r="N38" i="10"/>
  <c r="N36" i="10"/>
  <c r="N26" i="10"/>
  <c r="N39" i="10"/>
  <c r="N45" i="10"/>
  <c r="N27" i="10"/>
  <c r="N29" i="10"/>
  <c r="N40" i="10"/>
  <c r="N37" i="10"/>
  <c r="N53" i="10"/>
  <c r="D10" i="8" s="1"/>
  <c r="N40" i="9"/>
  <c r="N27" i="9"/>
  <c r="B42" i="9"/>
  <c r="N39" i="9"/>
  <c r="N51" i="9"/>
  <c r="N31" i="9"/>
  <c r="M42" i="9"/>
  <c r="D62" i="9"/>
  <c r="N62" i="9" s="1"/>
  <c r="N41" i="9"/>
  <c r="N47" i="9"/>
  <c r="N55" i="9"/>
  <c r="N59" i="9"/>
  <c r="N61" i="9"/>
  <c r="N60" i="9"/>
  <c r="N22" i="11" l="1"/>
  <c r="N25" i="11"/>
  <c r="D7" i="10"/>
  <c r="L7" i="10"/>
  <c r="N5" i="10"/>
  <c r="D3" i="8" s="1"/>
  <c r="B7" i="11"/>
  <c r="C7" i="11"/>
  <c r="H35" i="11"/>
  <c r="H7" i="11"/>
  <c r="I35" i="11"/>
  <c r="I7" i="11"/>
  <c r="J35" i="11"/>
  <c r="J7" i="11"/>
  <c r="H7" i="10"/>
  <c r="K35" i="11"/>
  <c r="K7" i="11"/>
  <c r="I7" i="10"/>
  <c r="J7" i="10"/>
  <c r="L35" i="11"/>
  <c r="L7" i="11"/>
  <c r="E7" i="10"/>
  <c r="E35" i="10"/>
  <c r="N42" i="9"/>
  <c r="N5" i="11"/>
  <c r="F3" i="8" s="1"/>
  <c r="K7" i="10"/>
  <c r="M35" i="11"/>
  <c r="M7" i="11"/>
  <c r="F35" i="11"/>
  <c r="F7" i="11"/>
  <c r="G35" i="11"/>
  <c r="G7" i="11"/>
  <c r="F35" i="10"/>
  <c r="F7" i="10"/>
  <c r="G7" i="10"/>
  <c r="G35" i="10"/>
  <c r="N49" i="10"/>
  <c r="N42" i="10"/>
  <c r="N31" i="11"/>
  <c r="N37" i="11"/>
  <c r="N47" i="10"/>
  <c r="N30" i="10"/>
  <c r="N18" i="10"/>
  <c r="N21" i="10"/>
  <c r="N36" i="11"/>
  <c r="N49" i="11"/>
  <c r="N29" i="11"/>
  <c r="N48" i="11"/>
  <c r="N28" i="11"/>
  <c r="N46" i="10"/>
  <c r="N15" i="10"/>
  <c r="N24" i="10"/>
  <c r="N41" i="10"/>
  <c r="N17" i="10"/>
  <c r="N23" i="10"/>
  <c r="N23" i="11"/>
  <c r="N26" i="11"/>
  <c r="N44" i="11"/>
  <c r="N47" i="11"/>
  <c r="N19" i="10"/>
  <c r="N16" i="11"/>
  <c r="N15" i="11"/>
  <c r="N38" i="11"/>
  <c r="N45" i="11"/>
  <c r="N40" i="11"/>
  <c r="E12" i="10"/>
  <c r="N28" i="10"/>
  <c r="N48" i="10"/>
  <c r="N25" i="10"/>
  <c r="N43" i="10"/>
  <c r="N31" i="10"/>
  <c r="C27" i="5"/>
  <c r="D27" i="5" s="1"/>
  <c r="E27" i="5" s="1"/>
  <c r="F27" i="5" s="1"/>
  <c r="G27" i="5" s="1"/>
  <c r="H27" i="5" s="1"/>
  <c r="I27" i="5" s="1"/>
  <c r="J27" i="5" s="1"/>
  <c r="K27" i="5" s="1"/>
  <c r="L27" i="5" s="1"/>
  <c r="M27" i="5" s="1"/>
  <c r="C34" i="5"/>
  <c r="D34" i="5" s="1"/>
  <c r="E34" i="5" s="1"/>
  <c r="F34" i="5" s="1"/>
  <c r="G34" i="5" s="1"/>
  <c r="H34" i="5" s="1"/>
  <c r="I34" i="5" s="1"/>
  <c r="J34" i="5" s="1"/>
  <c r="K34" i="5" s="1"/>
  <c r="L34" i="5" s="1"/>
  <c r="M34" i="5" s="1"/>
  <c r="C18" i="5"/>
  <c r="E10" i="8" l="1"/>
  <c r="E12" i="8"/>
  <c r="F8" i="8"/>
  <c r="E8" i="8"/>
  <c r="E4" i="8"/>
  <c r="D8" i="8"/>
  <c r="G8" i="8"/>
  <c r="G10" i="8"/>
  <c r="G12" i="8"/>
  <c r="G4" i="8"/>
  <c r="N35" i="10"/>
  <c r="D9" i="8" s="1"/>
  <c r="E9" i="8" s="1"/>
  <c r="N35" i="11"/>
  <c r="F9" i="8" s="1"/>
  <c r="G9" i="8" s="1"/>
  <c r="D18" i="5"/>
  <c r="E18" i="5" s="1"/>
  <c r="F18" i="5" s="1"/>
  <c r="G18" i="5" s="1"/>
  <c r="H18" i="5" s="1"/>
  <c r="I18" i="5" s="1"/>
  <c r="J18" i="5" s="1"/>
  <c r="K18" i="5" s="1"/>
  <c r="L18" i="5" s="1"/>
  <c r="M18" i="5" s="1"/>
  <c r="E12" i="11"/>
  <c r="E51" i="10"/>
  <c r="N18" i="5" l="1"/>
  <c r="E51" i="11"/>
  <c r="M21" i="9"/>
  <c r="C21" i="9"/>
  <c r="D21" i="9"/>
  <c r="E21" i="9"/>
  <c r="F21" i="9"/>
  <c r="G21" i="9"/>
  <c r="H21" i="9"/>
  <c r="I21" i="9"/>
  <c r="J21" i="9"/>
  <c r="K21" i="9"/>
  <c r="L21" i="9"/>
  <c r="N10" i="9"/>
  <c r="N9" i="9"/>
  <c r="C3" i="12" s="1"/>
  <c r="N18" i="9"/>
  <c r="N17" i="9"/>
  <c r="E3" i="12" s="1"/>
  <c r="N14" i="9"/>
  <c r="N13" i="9"/>
  <c r="D3" i="12" s="1"/>
  <c r="N6" i="9"/>
  <c r="N5" i="9"/>
  <c r="C20" i="9"/>
  <c r="D20" i="9"/>
  <c r="E20" i="9"/>
  <c r="F20" i="9"/>
  <c r="G20" i="9"/>
  <c r="H20" i="9"/>
  <c r="I20" i="9"/>
  <c r="J20" i="9"/>
  <c r="J22" i="9" s="1"/>
  <c r="K20" i="9"/>
  <c r="L20" i="9"/>
  <c r="M20" i="9"/>
  <c r="M19" i="9"/>
  <c r="L19" i="9"/>
  <c r="K19" i="9"/>
  <c r="J19" i="9"/>
  <c r="I19" i="9"/>
  <c r="H19" i="9"/>
  <c r="G19" i="9"/>
  <c r="F19" i="9"/>
  <c r="E19" i="9"/>
  <c r="D19" i="9"/>
  <c r="C19" i="9"/>
  <c r="B19" i="9"/>
  <c r="M15" i="9"/>
  <c r="L15" i="9"/>
  <c r="K15" i="9"/>
  <c r="J15" i="9"/>
  <c r="I15" i="9"/>
  <c r="H15" i="9"/>
  <c r="G15" i="9"/>
  <c r="F15" i="9"/>
  <c r="E15" i="9"/>
  <c r="D15" i="9"/>
  <c r="C15" i="9"/>
  <c r="B15" i="9"/>
  <c r="M11" i="9"/>
  <c r="L11" i="9"/>
  <c r="K11" i="9"/>
  <c r="J11" i="9"/>
  <c r="I11" i="9"/>
  <c r="H11" i="9"/>
  <c r="G11" i="9"/>
  <c r="F11" i="9"/>
  <c r="E11" i="9"/>
  <c r="D11" i="9"/>
  <c r="C11" i="9"/>
  <c r="B11" i="9"/>
  <c r="D7" i="9"/>
  <c r="E7" i="9"/>
  <c r="F7" i="9"/>
  <c r="G7" i="9"/>
  <c r="H7" i="9"/>
  <c r="I7" i="9"/>
  <c r="J7" i="9"/>
  <c r="K7" i="9"/>
  <c r="L7" i="9"/>
  <c r="M7" i="9"/>
  <c r="B7" i="9"/>
  <c r="E22" i="9" l="1"/>
  <c r="B3" i="12"/>
  <c r="B4" i="12" s="1"/>
  <c r="N7" i="11"/>
  <c r="F5" i="8" s="1"/>
  <c r="G5" i="8" s="1"/>
  <c r="N7" i="10"/>
  <c r="D5" i="8" s="1"/>
  <c r="E5" i="8" s="1"/>
  <c r="H12" i="10"/>
  <c r="D22" i="9"/>
  <c r="K22" i="9"/>
  <c r="I22" i="9"/>
  <c r="C22" i="9"/>
  <c r="M22" i="9"/>
  <c r="L22" i="9"/>
  <c r="N11" i="9"/>
  <c r="N20" i="9"/>
  <c r="N19" i="9"/>
  <c r="N15" i="9"/>
  <c r="H22" i="9"/>
  <c r="G22" i="9"/>
  <c r="N7" i="9"/>
  <c r="F22" i="9"/>
  <c r="N21" i="9"/>
  <c r="H12" i="11" l="1"/>
  <c r="H51" i="11" s="1"/>
  <c r="H51" i="10"/>
  <c r="N22" i="9"/>
  <c r="C53" i="5" l="1"/>
  <c r="C50" i="5"/>
  <c r="C49" i="5"/>
  <c r="C48" i="5"/>
  <c r="D48" i="5" s="1"/>
  <c r="C47" i="5"/>
  <c r="C46" i="5"/>
  <c r="C45" i="5"/>
  <c r="D45" i="5" s="1"/>
  <c r="C44" i="5"/>
  <c r="C43" i="5"/>
  <c r="D43" i="5" s="1"/>
  <c r="C42" i="5"/>
  <c r="C41" i="5"/>
  <c r="C40" i="5"/>
  <c r="D40" i="5" s="1"/>
  <c r="C39" i="5"/>
  <c r="C38" i="5"/>
  <c r="C37" i="5"/>
  <c r="D37" i="5" s="1"/>
  <c r="C36" i="5"/>
  <c r="C31" i="5"/>
  <c r="C30" i="5"/>
  <c r="C29" i="5"/>
  <c r="C28" i="5"/>
  <c r="C26" i="5"/>
  <c r="D26" i="5" s="1"/>
  <c r="C25" i="5"/>
  <c r="C24" i="5"/>
  <c r="D24" i="5" s="1"/>
  <c r="E24" i="5" s="1"/>
  <c r="C23" i="5"/>
  <c r="C22" i="5"/>
  <c r="C21" i="5"/>
  <c r="C20" i="5"/>
  <c r="D20" i="5" s="1"/>
  <c r="E20" i="5" s="1"/>
  <c r="F20" i="5" s="1"/>
  <c r="G20" i="5" s="1"/>
  <c r="C19" i="5"/>
  <c r="D19" i="5" s="1"/>
  <c r="E19" i="5" s="1"/>
  <c r="C17" i="5"/>
  <c r="C16" i="5"/>
  <c r="C15" i="5"/>
  <c r="D15" i="5" s="1"/>
  <c r="C14" i="5"/>
  <c r="C13" i="5"/>
  <c r="C10" i="5"/>
  <c r="N6" i="5"/>
  <c r="B4" i="8" s="1"/>
  <c r="B3" i="8"/>
  <c r="C8" i="8" s="1"/>
  <c r="F14" i="4"/>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B14" i="4"/>
  <c r="C14" i="4" s="1"/>
  <c r="B9" i="4"/>
  <c r="F7" i="3"/>
  <c r="B7" i="3"/>
  <c r="C8" i="3" s="1"/>
  <c r="E2" i="3"/>
  <c r="A3" i="5"/>
  <c r="D14" i="5" l="1"/>
  <c r="D14" i="11" s="1"/>
  <c r="C14" i="11"/>
  <c r="D10" i="5"/>
  <c r="D52" i="5"/>
  <c r="C52" i="11"/>
  <c r="D52" i="11"/>
  <c r="E52" i="11"/>
  <c r="E54" i="11" s="1"/>
  <c r="F52" i="11"/>
  <c r="G52" i="11"/>
  <c r="H52" i="11"/>
  <c r="H54" i="11" s="1"/>
  <c r="I52" i="11"/>
  <c r="J52" i="11"/>
  <c r="K52" i="11"/>
  <c r="L52" i="11"/>
  <c r="M52" i="11"/>
  <c r="B52" i="11"/>
  <c r="C52" i="10"/>
  <c r="D52" i="10"/>
  <c r="E52" i="10"/>
  <c r="E54" i="10" s="1"/>
  <c r="F52" i="10"/>
  <c r="G52" i="10"/>
  <c r="H52" i="10"/>
  <c r="H54" i="10" s="1"/>
  <c r="I52" i="10"/>
  <c r="J52" i="10"/>
  <c r="K52" i="10"/>
  <c r="L52" i="10"/>
  <c r="M52" i="10"/>
  <c r="B52" i="10"/>
  <c r="C52" i="5"/>
  <c r="H52" i="5"/>
  <c r="I52" i="5"/>
  <c r="J52" i="5"/>
  <c r="L52" i="5"/>
  <c r="M52" i="5"/>
  <c r="B52" i="5"/>
  <c r="B54" i="5" s="1"/>
  <c r="K52" i="5"/>
  <c r="G52" i="5"/>
  <c r="F52" i="5"/>
  <c r="E52" i="5"/>
  <c r="C4" i="8"/>
  <c r="C12" i="8"/>
  <c r="C5" i="8"/>
  <c r="C10" i="8"/>
  <c r="K12" i="11"/>
  <c r="C9" i="3"/>
  <c r="D29" i="5"/>
  <c r="H20" i="5"/>
  <c r="I20" i="5" s="1"/>
  <c r="E45" i="5"/>
  <c r="E26" i="5"/>
  <c r="F26" i="5" s="1"/>
  <c r="D31" i="5"/>
  <c r="D30" i="5"/>
  <c r="D11" i="5"/>
  <c r="C12" i="5"/>
  <c r="D28" i="5"/>
  <c r="B3" i="5"/>
  <c r="B55" i="5" s="1"/>
  <c r="E10" i="5"/>
  <c r="D17" i="5"/>
  <c r="D36" i="5"/>
  <c r="E15" i="5"/>
  <c r="F19" i="5"/>
  <c r="D25" i="5"/>
  <c r="D14" i="4"/>
  <c r="E40" i="5"/>
  <c r="E48" i="5"/>
  <c r="D42" i="5"/>
  <c r="D49" i="5"/>
  <c r="F24" i="5"/>
  <c r="D21" i="5"/>
  <c r="E37" i="5"/>
  <c r="D39" i="5"/>
  <c r="E43" i="5"/>
  <c r="E14" i="5"/>
  <c r="D47" i="5"/>
  <c r="D16" i="5"/>
  <c r="D50" i="5"/>
  <c r="D13" i="5"/>
  <c r="D46" i="5"/>
  <c r="D44" i="5"/>
  <c r="D38" i="5"/>
  <c r="D41" i="5"/>
  <c r="D22" i="5"/>
  <c r="D53" i="5"/>
  <c r="D23" i="5"/>
  <c r="D12" i="5" l="1"/>
  <c r="D11" i="11"/>
  <c r="C10" i="11"/>
  <c r="C12" i="10"/>
  <c r="C51" i="10" s="1"/>
  <c r="C54" i="10" s="1"/>
  <c r="D10" i="11"/>
  <c r="D12" i="10"/>
  <c r="D51" i="10" s="1"/>
  <c r="D54" i="10" s="1"/>
  <c r="N52" i="11"/>
  <c r="N52" i="10"/>
  <c r="D12" i="8" s="1"/>
  <c r="F12" i="8"/>
  <c r="B8" i="5"/>
  <c r="C3" i="5" s="1"/>
  <c r="K51" i="11"/>
  <c r="K54" i="11" s="1"/>
  <c r="K12" i="10"/>
  <c r="K51" i="10" s="1"/>
  <c r="K54" i="10" s="1"/>
  <c r="E29" i="5"/>
  <c r="C51" i="5"/>
  <c r="E11" i="5"/>
  <c r="F45" i="5"/>
  <c r="G45" i="5" s="1"/>
  <c r="E31" i="5"/>
  <c r="E30" i="5"/>
  <c r="E28" i="5"/>
  <c r="G24" i="5"/>
  <c r="F10" i="5"/>
  <c r="E46" i="5"/>
  <c r="E53" i="5"/>
  <c r="F43" i="5"/>
  <c r="F15" i="5"/>
  <c r="E39" i="5"/>
  <c r="E36" i="5"/>
  <c r="E44" i="5"/>
  <c r="F37" i="5"/>
  <c r="F48" i="5"/>
  <c r="B15" i="4"/>
  <c r="E50" i="5"/>
  <c r="J20" i="5"/>
  <c r="E41" i="5"/>
  <c r="E17" i="5"/>
  <c r="G26" i="5"/>
  <c r="E42" i="5"/>
  <c r="G19" i="5"/>
  <c r="N27" i="5"/>
  <c r="E22" i="5"/>
  <c r="E47" i="5"/>
  <c r="F40" i="5"/>
  <c r="E38" i="5"/>
  <c r="F14" i="5"/>
  <c r="F14" i="11" s="1"/>
  <c r="E49" i="5"/>
  <c r="E23" i="5"/>
  <c r="E13" i="5"/>
  <c r="E16" i="5"/>
  <c r="E21" i="5"/>
  <c r="E25" i="5"/>
  <c r="C54" i="5" l="1"/>
  <c r="C7" i="5"/>
  <c r="F10" i="11"/>
  <c r="D12" i="11"/>
  <c r="D51" i="11"/>
  <c r="D54" i="11" s="1"/>
  <c r="C12" i="11"/>
  <c r="C51" i="11"/>
  <c r="C54" i="11" s="1"/>
  <c r="C55" i="5"/>
  <c r="F29" i="5"/>
  <c r="F28" i="5"/>
  <c r="F31" i="5"/>
  <c r="D51" i="5"/>
  <c r="F30" i="5"/>
  <c r="E12" i="5"/>
  <c r="E51" i="5" s="1"/>
  <c r="F11" i="5"/>
  <c r="G37" i="5"/>
  <c r="F13" i="5"/>
  <c r="F36" i="5"/>
  <c r="F53" i="5"/>
  <c r="F38" i="5"/>
  <c r="H19" i="5"/>
  <c r="G40" i="5"/>
  <c r="F23" i="5"/>
  <c r="G15" i="5"/>
  <c r="F49" i="5"/>
  <c r="F47" i="5"/>
  <c r="C15" i="4"/>
  <c r="F21" i="5"/>
  <c r="F41" i="5"/>
  <c r="G48" i="5"/>
  <c r="F44" i="5"/>
  <c r="F22" i="5"/>
  <c r="G43" i="5"/>
  <c r="G14" i="5"/>
  <c r="G14" i="11" s="1"/>
  <c r="F50" i="5"/>
  <c r="F46" i="5"/>
  <c r="F17" i="5"/>
  <c r="G10" i="5"/>
  <c r="H45" i="5"/>
  <c r="F25" i="5"/>
  <c r="F42" i="5"/>
  <c r="F39" i="5"/>
  <c r="H26" i="5"/>
  <c r="K20" i="5"/>
  <c r="F16" i="5"/>
  <c r="H24" i="5"/>
  <c r="F11" i="11" l="1"/>
  <c r="F12" i="10"/>
  <c r="F51" i="10" s="1"/>
  <c r="F54" i="10" s="1"/>
  <c r="F12" i="11"/>
  <c r="F51" i="11" s="1"/>
  <c r="F54" i="11" s="1"/>
  <c r="G10" i="11"/>
  <c r="G29" i="5"/>
  <c r="G30" i="5"/>
  <c r="F12" i="5"/>
  <c r="G11" i="5"/>
  <c r="G28" i="5"/>
  <c r="G31" i="5"/>
  <c r="I19" i="5"/>
  <c r="G41" i="5"/>
  <c r="G16" i="5"/>
  <c r="H10" i="5"/>
  <c r="G53" i="5"/>
  <c r="H37" i="5"/>
  <c r="H40" i="5"/>
  <c r="G36" i="5"/>
  <c r="G25" i="5"/>
  <c r="G50" i="5"/>
  <c r="D15" i="4"/>
  <c r="H15" i="5"/>
  <c r="I26" i="5"/>
  <c r="G47" i="5"/>
  <c r="G13" i="5"/>
  <c r="G22" i="5"/>
  <c r="G44" i="5"/>
  <c r="G39" i="5"/>
  <c r="G23" i="5"/>
  <c r="H48" i="5"/>
  <c r="I24" i="5"/>
  <c r="G46" i="5"/>
  <c r="G49" i="5"/>
  <c r="G38" i="5"/>
  <c r="G42" i="5"/>
  <c r="H43" i="5"/>
  <c r="I45" i="5"/>
  <c r="L20" i="5"/>
  <c r="G17" i="5"/>
  <c r="H14" i="5"/>
  <c r="G21" i="5"/>
  <c r="G11" i="11" l="1"/>
  <c r="G12" i="10"/>
  <c r="G51" i="10" s="1"/>
  <c r="G54" i="10" s="1"/>
  <c r="G12" i="11"/>
  <c r="G51" i="11"/>
  <c r="G54" i="11" s="1"/>
  <c r="C8" i="5"/>
  <c r="D3" i="5" s="1"/>
  <c r="F51" i="5"/>
  <c r="H29" i="5"/>
  <c r="H28" i="5"/>
  <c r="G12" i="5"/>
  <c r="H11" i="5"/>
  <c r="H30" i="5"/>
  <c r="H31" i="5"/>
  <c r="H23" i="5"/>
  <c r="H25" i="5"/>
  <c r="H41" i="5"/>
  <c r="H42" i="5"/>
  <c r="J26" i="5"/>
  <c r="I10" i="5"/>
  <c r="H39" i="5"/>
  <c r="H22" i="5"/>
  <c r="J24" i="5"/>
  <c r="H16" i="5"/>
  <c r="M20" i="5"/>
  <c r="I48" i="5"/>
  <c r="I15" i="5"/>
  <c r="H13" i="5"/>
  <c r="I37" i="5"/>
  <c r="H50" i="5"/>
  <c r="J45" i="5"/>
  <c r="H46" i="5"/>
  <c r="H47" i="5"/>
  <c r="H44" i="5"/>
  <c r="I14" i="5"/>
  <c r="I14" i="11" s="1"/>
  <c r="H17" i="5"/>
  <c r="H53" i="5"/>
  <c r="H21" i="5"/>
  <c r="H38" i="5"/>
  <c r="H36" i="5"/>
  <c r="H49" i="5"/>
  <c r="B16" i="4"/>
  <c r="I40" i="5"/>
  <c r="I43" i="5"/>
  <c r="J19" i="5"/>
  <c r="D55" i="5" l="1"/>
  <c r="D54" i="5"/>
  <c r="D7" i="5"/>
  <c r="D8" i="5" s="1"/>
  <c r="I10" i="11"/>
  <c r="G51" i="5"/>
  <c r="I29" i="5"/>
  <c r="I30" i="5"/>
  <c r="I31" i="5"/>
  <c r="H12" i="5"/>
  <c r="H51" i="5" s="1"/>
  <c r="I11" i="5"/>
  <c r="I28" i="5"/>
  <c r="J43" i="5"/>
  <c r="I53" i="5"/>
  <c r="I47" i="5"/>
  <c r="I25" i="5"/>
  <c r="I22" i="5"/>
  <c r="I49" i="5"/>
  <c r="I50" i="5"/>
  <c r="I23" i="5"/>
  <c r="I21" i="5"/>
  <c r="I44" i="5"/>
  <c r="K45" i="5"/>
  <c r="I39" i="5"/>
  <c r="I17" i="5"/>
  <c r="J15" i="5"/>
  <c r="N20" i="5"/>
  <c r="J10" i="5"/>
  <c r="I41" i="5"/>
  <c r="I36" i="5"/>
  <c r="J14" i="5"/>
  <c r="J14" i="11" s="1"/>
  <c r="I16" i="5"/>
  <c r="I13" i="5"/>
  <c r="I46" i="5"/>
  <c r="I38" i="5"/>
  <c r="K19" i="5"/>
  <c r="K24" i="5"/>
  <c r="I42" i="5"/>
  <c r="J40" i="5"/>
  <c r="K26" i="5"/>
  <c r="J48" i="5"/>
  <c r="C16" i="4"/>
  <c r="J37" i="5"/>
  <c r="I11" i="11" l="1"/>
  <c r="I12" i="10"/>
  <c r="I51" i="10" s="1"/>
  <c r="I54" i="10" s="1"/>
  <c r="J10" i="11"/>
  <c r="I12" i="11"/>
  <c r="I51" i="11" s="1"/>
  <c r="I54" i="11" s="1"/>
  <c r="E3" i="5"/>
  <c r="J29" i="5"/>
  <c r="I12" i="5"/>
  <c r="I51" i="5" s="1"/>
  <c r="J11" i="5"/>
  <c r="J31" i="5"/>
  <c r="J28" i="5"/>
  <c r="J30" i="5"/>
  <c r="J41" i="5"/>
  <c r="L26" i="5"/>
  <c r="J42" i="5"/>
  <c r="K43" i="5"/>
  <c r="J21" i="5"/>
  <c r="J13" i="5"/>
  <c r="J39" i="5"/>
  <c r="L24" i="5"/>
  <c r="J46" i="5"/>
  <c r="J23" i="5"/>
  <c r="J49" i="5"/>
  <c r="J47" i="5"/>
  <c r="K10" i="5"/>
  <c r="L45" i="5"/>
  <c r="J22" i="5"/>
  <c r="J16" i="5"/>
  <c r="J50" i="5"/>
  <c r="J53" i="5"/>
  <c r="L19" i="5"/>
  <c r="J17" i="5"/>
  <c r="D16" i="4"/>
  <c r="K37" i="5"/>
  <c r="K48" i="5"/>
  <c r="K40" i="5"/>
  <c r="J38" i="5"/>
  <c r="K14" i="5"/>
  <c r="J44" i="5"/>
  <c r="J25" i="5"/>
  <c r="J36" i="5"/>
  <c r="K15" i="5"/>
  <c r="E55" i="5" l="1"/>
  <c r="E54" i="5"/>
  <c r="E7" i="5"/>
  <c r="J11" i="11"/>
  <c r="J12" i="10"/>
  <c r="J51" i="10" s="1"/>
  <c r="J54" i="10" s="1"/>
  <c r="J12" i="11"/>
  <c r="J51" i="11" s="1"/>
  <c r="J54" i="11" s="1"/>
  <c r="K29" i="5"/>
  <c r="K31" i="5"/>
  <c r="K30" i="5"/>
  <c r="K28" i="5"/>
  <c r="J12" i="5"/>
  <c r="J51" i="5" s="1"/>
  <c r="K11" i="5"/>
  <c r="K23" i="5"/>
  <c r="K42" i="5"/>
  <c r="L10" i="5"/>
  <c r="L40" i="5"/>
  <c r="M19" i="5"/>
  <c r="K46" i="5"/>
  <c r="K25" i="5"/>
  <c r="L48" i="5"/>
  <c r="K53" i="5"/>
  <c r="K47" i="5"/>
  <c r="M24" i="5"/>
  <c r="L43" i="5"/>
  <c r="L14" i="5"/>
  <c r="L14" i="11" s="1"/>
  <c r="K21" i="5"/>
  <c r="K50" i="5"/>
  <c r="K22" i="5"/>
  <c r="K39" i="5"/>
  <c r="B17" i="4"/>
  <c r="K36" i="5"/>
  <c r="L37" i="5"/>
  <c r="K13" i="5"/>
  <c r="M26" i="5"/>
  <c r="L15" i="5"/>
  <c r="K41" i="5"/>
  <c r="K44" i="5"/>
  <c r="K38" i="5"/>
  <c r="K17" i="5"/>
  <c r="K16" i="5"/>
  <c r="M45" i="5"/>
  <c r="K49" i="5"/>
  <c r="E8" i="5" l="1"/>
  <c r="F3" i="5" s="1"/>
  <c r="F55" i="5" s="1"/>
  <c r="G3" i="5" s="1"/>
  <c r="M10" i="5"/>
  <c r="N19" i="5"/>
  <c r="L29" i="5"/>
  <c r="L28" i="5"/>
  <c r="L30" i="5"/>
  <c r="L31" i="5"/>
  <c r="N24" i="5"/>
  <c r="K12" i="5"/>
  <c r="L11" i="5"/>
  <c r="L11" i="11" s="1"/>
  <c r="N26" i="5"/>
  <c r="L36" i="5"/>
  <c r="M40" i="5"/>
  <c r="N45" i="5"/>
  <c r="L13" i="5"/>
  <c r="L47" i="5"/>
  <c r="L44" i="5"/>
  <c r="M14" i="5"/>
  <c r="L25" i="5"/>
  <c r="L53" i="5"/>
  <c r="L41" i="5"/>
  <c r="L49" i="5"/>
  <c r="L38" i="5"/>
  <c r="L16" i="5"/>
  <c r="L22" i="5"/>
  <c r="M43" i="5"/>
  <c r="L50" i="5"/>
  <c r="M15" i="5"/>
  <c r="N15" i="5"/>
  <c r="C17" i="4"/>
  <c r="L23" i="5"/>
  <c r="L21" i="5"/>
  <c r="L17" i="5"/>
  <c r="L39" i="5"/>
  <c r="L46" i="5"/>
  <c r="M37" i="5"/>
  <c r="M48" i="5"/>
  <c r="N48" i="5" s="1"/>
  <c r="L42" i="5"/>
  <c r="F54" i="5" l="1"/>
  <c r="F7" i="5"/>
  <c r="G55" i="5"/>
  <c r="H3" i="5" s="1"/>
  <c r="M14" i="11"/>
  <c r="L10" i="11"/>
  <c r="L12" i="11" s="1"/>
  <c r="L51" i="11" s="1"/>
  <c r="L54" i="11" s="1"/>
  <c r="L12" i="10"/>
  <c r="L51" i="10" s="1"/>
  <c r="L54" i="10" s="1"/>
  <c r="K51" i="5"/>
  <c r="M29" i="5"/>
  <c r="L12" i="5"/>
  <c r="L51" i="5" s="1"/>
  <c r="M11" i="5"/>
  <c r="M31" i="5"/>
  <c r="M30" i="5"/>
  <c r="M28" i="5"/>
  <c r="M53" i="5"/>
  <c r="M36" i="5"/>
  <c r="M46" i="5"/>
  <c r="M38" i="5"/>
  <c r="M23" i="5"/>
  <c r="N10" i="5"/>
  <c r="D17" i="4"/>
  <c r="M22" i="5"/>
  <c r="M41" i="5"/>
  <c r="N14" i="5"/>
  <c r="M47" i="5"/>
  <c r="M16" i="5"/>
  <c r="M44" i="5"/>
  <c r="M25" i="5"/>
  <c r="M50" i="5"/>
  <c r="M13" i="5"/>
  <c r="N13" i="5" s="1"/>
  <c r="M39" i="5"/>
  <c r="N37" i="5"/>
  <c r="N43" i="5"/>
  <c r="N52" i="5"/>
  <c r="B12" i="8" s="1"/>
  <c r="M17" i="5"/>
  <c r="M49" i="5"/>
  <c r="M42" i="5"/>
  <c r="M21" i="5"/>
  <c r="N40" i="5"/>
  <c r="F8" i="5" l="1"/>
  <c r="G54" i="5"/>
  <c r="G7" i="5"/>
  <c r="G8" i="5" s="1"/>
  <c r="H55" i="5"/>
  <c r="B14" i="11"/>
  <c r="N14" i="11" s="1"/>
  <c r="N14" i="10"/>
  <c r="N11" i="5"/>
  <c r="M11" i="11"/>
  <c r="M10" i="11"/>
  <c r="M12" i="10"/>
  <c r="M51" i="10" s="1"/>
  <c r="M54" i="10" s="1"/>
  <c r="B10" i="11"/>
  <c r="B12" i="10"/>
  <c r="B51" i="10"/>
  <c r="N10" i="10"/>
  <c r="M12" i="5"/>
  <c r="N29" i="5"/>
  <c r="N30" i="5"/>
  <c r="N34" i="5"/>
  <c r="N31" i="5"/>
  <c r="N28" i="5"/>
  <c r="N49" i="5"/>
  <c r="N44" i="5"/>
  <c r="N17" i="5"/>
  <c r="N23" i="5"/>
  <c r="N16" i="5"/>
  <c r="N38" i="5"/>
  <c r="N47" i="5"/>
  <c r="N46" i="5"/>
  <c r="N22" i="5"/>
  <c r="B18" i="4"/>
  <c r="N41" i="5"/>
  <c r="N50" i="5"/>
  <c r="N21" i="5"/>
  <c r="N25" i="5"/>
  <c r="N36" i="5"/>
  <c r="N42" i="5"/>
  <c r="N39" i="5"/>
  <c r="N53" i="5"/>
  <c r="H54" i="5" l="1"/>
  <c r="H7" i="5"/>
  <c r="B11" i="11"/>
  <c r="N11" i="11" s="1"/>
  <c r="N11" i="10"/>
  <c r="B54" i="10"/>
  <c r="N54" i="10" s="1"/>
  <c r="N51" i="10"/>
  <c r="B12" i="11"/>
  <c r="B51" i="11"/>
  <c r="N10" i="11"/>
  <c r="N12" i="10"/>
  <c r="D7" i="8" s="1"/>
  <c r="M12" i="11"/>
  <c r="M51" i="11" s="1"/>
  <c r="M54" i="11" s="1"/>
  <c r="I3" i="5"/>
  <c r="B9" i="8"/>
  <c r="B8" i="8"/>
  <c r="M51" i="5"/>
  <c r="N12" i="5"/>
  <c r="B7" i="8" s="1"/>
  <c r="C7" i="8" s="1"/>
  <c r="C18" i="4"/>
  <c r="D18" i="4" s="1"/>
  <c r="H8" i="5" l="1"/>
  <c r="I55" i="5"/>
  <c r="I54" i="5"/>
  <c r="I7" i="5"/>
  <c r="D6" i="8"/>
  <c r="E7" i="8"/>
  <c r="B54" i="11"/>
  <c r="N54" i="11" s="1"/>
  <c r="N51" i="11"/>
  <c r="N12" i="11"/>
  <c r="F7" i="8" s="1"/>
  <c r="N51" i="5"/>
  <c r="C9" i="8"/>
  <c r="B6" i="8"/>
  <c r="B19" i="4"/>
  <c r="I8" i="5" l="1"/>
  <c r="J3" i="5" s="1"/>
  <c r="J55" i="5" s="1"/>
  <c r="F6" i="8"/>
  <c r="G7" i="8"/>
  <c r="D11" i="8"/>
  <c r="E6" i="8"/>
  <c r="C11" i="8"/>
  <c r="C6" i="8"/>
  <c r="C19" i="4"/>
  <c r="D19" i="4" s="1"/>
  <c r="J54" i="5" l="1"/>
  <c r="J7" i="5"/>
  <c r="E11" i="8"/>
  <c r="D14" i="8"/>
  <c r="E14" i="8" s="1"/>
  <c r="D13" i="8"/>
  <c r="F11" i="8"/>
  <c r="G6" i="8"/>
  <c r="K3" i="5"/>
  <c r="B20" i="4"/>
  <c r="C20" i="4" s="1"/>
  <c r="D20" i="4" s="1"/>
  <c r="J8" i="5" l="1"/>
  <c r="K55" i="5"/>
  <c r="L3" i="5" s="1"/>
  <c r="K54" i="5"/>
  <c r="K7" i="5"/>
  <c r="G11" i="8"/>
  <c r="F14" i="8"/>
  <c r="G14" i="8" s="1"/>
  <c r="F13" i="8"/>
  <c r="B21" i="4"/>
  <c r="C21" i="4" s="1"/>
  <c r="D21" i="4" s="1"/>
  <c r="K8" i="5" l="1"/>
  <c r="L55" i="5"/>
  <c r="B22" i="4"/>
  <c r="C22" i="4" s="1"/>
  <c r="D22" i="4" s="1"/>
  <c r="L54" i="5" l="1"/>
  <c r="L7" i="5"/>
  <c r="M3" i="5"/>
  <c r="B23" i="4"/>
  <c r="C23" i="4" s="1"/>
  <c r="D23" i="4"/>
  <c r="L8" i="5" l="1"/>
  <c r="M55" i="5"/>
  <c r="A3" i="10" s="1"/>
  <c r="B3" i="10" s="1"/>
  <c r="M54" i="5"/>
  <c r="N54" i="5" s="1"/>
  <c r="M7" i="5"/>
  <c r="B24" i="4"/>
  <c r="C24" i="4" s="1"/>
  <c r="D24" i="4"/>
  <c r="N7" i="5" l="1"/>
  <c r="B5" i="8" s="1"/>
  <c r="B11" i="8" s="1"/>
  <c r="M8" i="5"/>
  <c r="B8" i="10"/>
  <c r="B55" i="10"/>
  <c r="B25" i="4"/>
  <c r="B14" i="8" l="1"/>
  <c r="C14" i="8" s="1"/>
  <c r="B13" i="8"/>
  <c r="C3" i="10"/>
  <c r="C25" i="4"/>
  <c r="B53" i="4"/>
  <c r="C8" i="10" l="1"/>
  <c r="C55" i="10"/>
  <c r="C53" i="4"/>
  <c r="D25" i="4"/>
  <c r="D3" i="10" l="1"/>
  <c r="B26" i="4"/>
  <c r="D53" i="4"/>
  <c r="D55" i="10" l="1"/>
  <c r="E3" i="10" s="1"/>
  <c r="D8" i="10"/>
  <c r="C26" i="4"/>
  <c r="E55" i="10" l="1"/>
  <c r="F3" i="10" s="1"/>
  <c r="E8" i="10"/>
  <c r="D26" i="4"/>
  <c r="F8" i="10" l="1"/>
  <c r="F55" i="10"/>
  <c r="G3" i="10" s="1"/>
  <c r="G8" i="10" s="1"/>
  <c r="B27" i="4"/>
  <c r="G55" i="10" l="1"/>
  <c r="H3" i="10" s="1"/>
  <c r="C27" i="4"/>
  <c r="H8" i="10" l="1"/>
  <c r="H55" i="10"/>
  <c r="D27" i="4"/>
  <c r="I3" i="10" l="1"/>
  <c r="B28" i="4"/>
  <c r="I8" i="10" l="1"/>
  <c r="I55" i="10"/>
  <c r="C28" i="4"/>
  <c r="J3" i="10" l="1"/>
  <c r="D28" i="4"/>
  <c r="J8" i="10" l="1"/>
  <c r="J55" i="10"/>
  <c r="B29" i="4"/>
  <c r="K3" i="10" l="1"/>
  <c r="C29" i="4"/>
  <c r="K8" i="10" l="1"/>
  <c r="K55" i="10"/>
  <c r="D29" i="4"/>
  <c r="L3" i="10" l="1"/>
  <c r="B30" i="4"/>
  <c r="L8" i="10" l="1"/>
  <c r="L55" i="10"/>
  <c r="C30" i="4"/>
  <c r="M3" i="10" l="1"/>
  <c r="D30" i="4"/>
  <c r="M8" i="10" l="1"/>
  <c r="M55" i="10"/>
  <c r="B31" i="4"/>
  <c r="C31" i="4" s="1"/>
  <c r="D31" i="4"/>
  <c r="A3" i="11" l="1"/>
  <c r="B3" i="11" s="1"/>
  <c r="B32" i="4"/>
  <c r="C32" i="4" s="1"/>
  <c r="D32" i="4" s="1"/>
  <c r="B8" i="11" l="1"/>
  <c r="B55" i="11"/>
  <c r="B33" i="4"/>
  <c r="C33" i="4" s="1"/>
  <c r="D33" i="4" s="1"/>
  <c r="C3" i="11" l="1"/>
  <c r="B34" i="4"/>
  <c r="C34" i="4" s="1"/>
  <c r="D34" i="4" s="1"/>
  <c r="C8" i="11" l="1"/>
  <c r="C55" i="11"/>
  <c r="B35" i="4"/>
  <c r="C35" i="4" s="1"/>
  <c r="D35" i="4" s="1"/>
  <c r="D3" i="11" l="1"/>
  <c r="B36" i="4"/>
  <c r="C36" i="4" s="1"/>
  <c r="D36" i="4"/>
  <c r="D55" i="11" l="1"/>
  <c r="D8" i="11"/>
  <c r="B37" i="4"/>
  <c r="E3" i="11" l="1"/>
  <c r="E55" i="11" s="1"/>
  <c r="F3" i="11" s="1"/>
  <c r="C37" i="4"/>
  <c r="B54" i="4"/>
  <c r="E8" i="11" l="1"/>
  <c r="F8" i="11"/>
  <c r="F55" i="11"/>
  <c r="G3" i="11" s="1"/>
  <c r="C54" i="4"/>
  <c r="D37" i="4"/>
  <c r="G8" i="11" l="1"/>
  <c r="G55" i="11"/>
  <c r="H3" i="11" s="1"/>
  <c r="C38" i="4"/>
  <c r="B38" i="4"/>
  <c r="D38" i="4"/>
  <c r="H8" i="11" l="1"/>
  <c r="H55" i="11"/>
  <c r="I3" i="11" s="1"/>
  <c r="I8" i="11" s="1"/>
  <c r="C39" i="4"/>
  <c r="B39" i="4"/>
  <c r="D39" i="4"/>
  <c r="I55" i="11" l="1"/>
  <c r="J3" i="11" s="1"/>
  <c r="D40" i="4"/>
  <c r="B40" i="4"/>
  <c r="C40" i="4"/>
  <c r="J55" i="11" l="1"/>
  <c r="K3" i="11" s="1"/>
  <c r="J8" i="11"/>
  <c r="D41" i="4"/>
  <c r="C41" i="4"/>
  <c r="B41" i="4"/>
  <c r="K8" i="11" l="1"/>
  <c r="K55" i="11"/>
  <c r="C42" i="4"/>
  <c r="B42" i="4"/>
  <c r="D42" i="4"/>
  <c r="L3" i="11" l="1"/>
  <c r="C43" i="4"/>
  <c r="B43" i="4"/>
  <c r="D43" i="4"/>
  <c r="L8" i="11" l="1"/>
  <c r="L55" i="11"/>
  <c r="D44" i="4"/>
  <c r="C44" i="4"/>
  <c r="B44" i="4"/>
  <c r="M3" i="11" l="1"/>
  <c r="D45" i="4"/>
  <c r="C45" i="4"/>
  <c r="B45" i="4"/>
  <c r="M8" i="11" l="1"/>
  <c r="M55" i="11"/>
  <c r="D46" i="4"/>
  <c r="C46" i="4"/>
  <c r="B46" i="4"/>
  <c r="C47" i="4" l="1"/>
  <c r="B47" i="4"/>
  <c r="D47" i="4"/>
  <c r="D48" i="4" l="1"/>
  <c r="C48" i="4"/>
  <c r="B48" i="4"/>
  <c r="D49" i="4" l="1"/>
  <c r="C49" i="4"/>
  <c r="C55" i="4" s="1"/>
  <c r="C60" i="4" s="1"/>
  <c r="B49" i="4"/>
  <c r="B55" i="4" s="1"/>
  <c r="B60" i="4" s="1"/>
  <c r="I14" i="4" l="1"/>
  <c r="G14" i="4"/>
  <c r="H14" i="4"/>
  <c r="G15" i="4" l="1"/>
  <c r="I15" i="4"/>
  <c r="H15" i="4"/>
  <c r="I16" i="4" l="1"/>
  <c r="H16" i="4"/>
  <c r="G16" i="4"/>
  <c r="G17" i="4" l="1"/>
  <c r="H17" i="4"/>
  <c r="I17" i="4"/>
  <c r="I18" i="4" l="1"/>
  <c r="G18" i="4"/>
  <c r="H18" i="4"/>
  <c r="H19" i="4" l="1"/>
  <c r="G19" i="4"/>
  <c r="I19" i="4"/>
  <c r="H20" i="4" l="1"/>
  <c r="G20" i="4"/>
  <c r="I20" i="4"/>
  <c r="I21" i="4" l="1"/>
  <c r="H21" i="4"/>
  <c r="G21" i="4"/>
  <c r="G22" i="4" l="1"/>
  <c r="I22" i="4"/>
  <c r="H22" i="4"/>
  <c r="H23" i="4" l="1"/>
  <c r="G23" i="4"/>
  <c r="I23" i="4"/>
  <c r="H24" i="4" l="1"/>
  <c r="I24" i="4"/>
  <c r="G24" i="4"/>
  <c r="I25" i="4" l="1"/>
  <c r="H25" i="4"/>
  <c r="C56" i="4" s="1"/>
  <c r="G25" i="4"/>
  <c r="B56" i="4" s="1"/>
  <c r="G26" i="4" l="1"/>
  <c r="I26" i="4"/>
  <c r="H26" i="4"/>
  <c r="G27" i="4" l="1"/>
  <c r="I27" i="4"/>
  <c r="H27" i="4"/>
  <c r="I28" i="4" l="1"/>
  <c r="H28" i="4"/>
  <c r="G28" i="4"/>
  <c r="G29" i="4" l="1"/>
  <c r="H29" i="4"/>
  <c r="I29" i="4"/>
  <c r="I30" i="4" l="1"/>
  <c r="G30" i="4"/>
  <c r="H30" i="4"/>
  <c r="G31" i="4" l="1"/>
  <c r="I31" i="4"/>
  <c r="H31" i="4"/>
  <c r="H32" i="4" l="1"/>
  <c r="G32" i="4"/>
  <c r="I32" i="4"/>
  <c r="I33" i="4" l="1"/>
  <c r="H33" i="4"/>
  <c r="G33" i="4"/>
  <c r="G34" i="4" l="1"/>
  <c r="I34" i="4"/>
  <c r="H34" i="4"/>
  <c r="H35" i="4" l="1"/>
  <c r="G35" i="4"/>
  <c r="I35" i="4"/>
  <c r="I36" i="4" l="1"/>
  <c r="H36" i="4"/>
  <c r="G36" i="4"/>
  <c r="I37" i="4" l="1"/>
  <c r="H37" i="4"/>
  <c r="C57" i="4" s="1"/>
  <c r="G37" i="4"/>
  <c r="B57" i="4" s="1"/>
  <c r="C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tc={34883EEF-995A-4A38-B3CF-14EB54763175}</author>
    <author>tc={3B7A57DD-01BE-49E3-B537-EC32010B6E38}</author>
  </authors>
  <commentList>
    <comment ref="A35" authorId="0" shapeId="0" xr:uid="{34883EEF-995A-4A38-B3CF-14EB54763175}">
      <text>
        <t>[Threaded comment]
Your version of Excel allows you to read this threaded comment; however, any edits to it will get removed if the file is opened in a newer version of Excel. Learn more: https://go.microsoft.com/fwlink/?linkid=870924
Comment:
    Enter % of sales and average % merchant fee on the Instructions tab.</t>
      </text>
    </comment>
    <comment ref="A52" authorId="1" shapeId="0" xr:uid="{3B7A57DD-01BE-49E3-B537-EC32010B6E38}">
      <text>
        <t>[Threaded comment]
Your version of Excel allows you to read this threaded comment; however, any edits to it will get removed if the file is opened in a newer version of Excel. Learn more: https://go.microsoft.com/fwlink/?linkid=870924
Comment:
    Enter loan amount, term, and rate on the Loans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tc={E3D90843-3C12-4160-9598-D1639234B78C}</author>
    <author>tc={9216F6B2-6552-43F9-9B51-D272B6D3395E}</author>
  </authors>
  <commentList>
    <comment ref="A35" authorId="0" shapeId="0" xr:uid="{E3D90843-3C12-4160-9598-D1639234B78C}">
      <text>
        <t>[Threaded comment]
Your version of Excel allows you to read this threaded comment; however, any edits to it will get removed if the file is opened in a newer version of Excel. Learn more: https://go.microsoft.com/fwlink/?linkid=870924
Comment:
    Enter % of sales and average % merchant fee on the Instructions tab.</t>
      </text>
    </comment>
    <comment ref="A52" authorId="1" shapeId="0" xr:uid="{9216F6B2-6552-43F9-9B51-D272B6D3395E}">
      <text>
        <t>[Threaded comment]
Your version of Excel allows you to read this threaded comment; however, any edits to it will get removed if the file is opened in a newer version of Excel. Learn more: https://go.microsoft.com/fwlink/?linkid=870924
Comment:
    Enter loan amount, term, and rate on the Loans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tc={2C216C99-F5B0-4046-BE98-1FE03B987969}</author>
    <author>tc={118A1ACE-C3CD-4ACC-9C2B-E8144F75DC6B}</author>
  </authors>
  <commentList>
    <comment ref="A35" authorId="0" shapeId="0" xr:uid="{2C216C99-F5B0-4046-BE98-1FE03B987969}">
      <text>
        <t>[Threaded comment]
Your version of Excel allows you to read this threaded comment; however, any edits to it will get removed if the file is opened in a newer version of Excel. Learn more: https://go.microsoft.com/fwlink/?linkid=870924
Comment:
    Enter % of sales and average % merchant fee on the Instructions tab.</t>
      </text>
    </comment>
    <comment ref="A52" authorId="1" shapeId="0" xr:uid="{118A1ACE-C3CD-4ACC-9C2B-E8144F75DC6B}">
      <text>
        <t>[Threaded comment]
Your version of Excel allows you to read this threaded comment; however, any edits to it will get removed if the file is opened in a newer version of Excel. Learn more: https://go.microsoft.com/fwlink/?linkid=870924
Comment:
    Enter loan amount, term, and rate on the Loans tab.</t>
      </text>
    </comment>
  </commentList>
</comments>
</file>

<file path=xl/sharedStrings.xml><?xml version="1.0" encoding="utf-8"?>
<sst xmlns="http://schemas.openxmlformats.org/spreadsheetml/2006/main" count="539" uniqueCount="258">
  <si>
    <t>Cash Flow Projection for Business Startups</t>
  </si>
  <si>
    <t>Created by the Northland Small Business Development Center</t>
  </si>
  <si>
    <t>www.northlandsbdc.org</t>
  </si>
  <si>
    <t>Following are instructions that will help guide you through the use of this template.</t>
  </si>
  <si>
    <t>Items in red below apply to multiple sheets and need to be entered in this tab!</t>
  </si>
  <si>
    <t>General Instructions:</t>
  </si>
  <si>
    <t>Blue cells must be input by user. All other cells are calculated.</t>
  </si>
  <si>
    <t>Sheet: Sources and Uses</t>
  </si>
  <si>
    <t>Under Sources, enter the starting cash and loans to fund the business startup or current cash and loans for existing businesses. Loan names will automatically pull into the Loans sheet.</t>
  </si>
  <si>
    <t>Under uses, Assets should be business assets only. Startup costs includes a list of typical business start up costs. Your business may not have all of the expenses listed. The list may be edited.</t>
  </si>
  <si>
    <t>Startup Costs will calculate one-time expenses related to starting up a new business venture.</t>
  </si>
  <si>
    <t>Sheet: Loans</t>
  </si>
  <si>
    <t xml:space="preserve">Enter the loan description, interest rate (does not accomodate variable interest rates), and loan term in YEARS for each loan. The rest of the cells will populate from the Sources and Uses sheet. </t>
  </si>
  <si>
    <t>This will calculate the monthly loan payment for use in the cash flow sheets, along with the annual loan payments and DSCR.</t>
  </si>
  <si>
    <t>Sheet: Products &amp; Services</t>
  </si>
  <si>
    <t>Enter Product Names in Year 1. This will automatically populate on Years 2 and 3.</t>
  </si>
  <si>
    <t>Enter Sales and Supply/Inventory Costs in dollars for each month.</t>
  </si>
  <si>
    <t>Gross profit will calculate.</t>
  </si>
  <si>
    <t>Sheet: Products &amp; Services Summary</t>
  </si>
  <si>
    <t xml:space="preserve">All cells are autocalculated based on Products &amp; Services sheet. No entries are required. </t>
  </si>
  <si>
    <t>Sheet: Cash Flow - Year 1 through Year 3</t>
  </si>
  <si>
    <t xml:space="preserve">Sales and Supply/Inventory Costs will copy in from Products &amp; Services sheet. Gross Profit will autocalculate based on these. If you prefer not to use the Products &amp; Services sheet, manually enter these figures. </t>
  </si>
  <si>
    <t>Enter expenses. Payroll Tax, Loan Payments, and Credit Card Fees are automatically filled in for you. See below for credit card fee information.</t>
  </si>
  <si>
    <t>The calculated Loan Payments are only for those 3 listed on the Sources page. You can add an additional expense line item for additional loan payments if applicable.</t>
  </si>
  <si>
    <t xml:space="preserve">Cash Paid Out includes typical expenses a business may incur. Not all expense types will be applicable. </t>
  </si>
  <si>
    <t>The spreadsheet assumes that expenses in January are carried throughout the year by default. All expenses may be manually entered to account for variability through the year.</t>
  </si>
  <si>
    <t xml:space="preserve">Year 2 will copy expenses from Year 1; Year 3 will copy expenses from Year 2. You may manually enter expenses instead. </t>
  </si>
  <si>
    <t>Cash Flow - Credit Card Fees</t>
  </si>
  <si>
    <t>The Cash Flow sheets will automatically calculate credit card fees based on your total income and the inputs below. You may manually overwrite these calculations if you prefer.</t>
  </si>
  <si>
    <t>Average credit card fee for income run through a credit card. Recommended values from 2% to 4%.</t>
  </si>
  <si>
    <t>Percent of all income run through credit cards.</t>
  </si>
  <si>
    <t>Sheet: Summary</t>
  </si>
  <si>
    <t>Your Northland SBDC consultant will research and enter industry averages as a percentage of sales.</t>
  </si>
  <si>
    <t>All other cells are autocalculated.</t>
  </si>
  <si>
    <t>Sheet: Balance Sheet</t>
  </si>
  <si>
    <t xml:space="preserve">Enter data in blue cells based on current balance sheet. </t>
  </si>
  <si>
    <t>Note date of balance sheet.</t>
  </si>
  <si>
    <t>BUSINESS NAME</t>
  </si>
  <si>
    <t>SOURCES</t>
  </si>
  <si>
    <t>USES</t>
  </si>
  <si>
    <t>CASH OR EQUITY</t>
  </si>
  <si>
    <t>ASSETS</t>
  </si>
  <si>
    <t>STARTUP COSTS</t>
  </si>
  <si>
    <t>Owners Equity (Cash)</t>
  </si>
  <si>
    <t>`</t>
  </si>
  <si>
    <t>Inventory</t>
  </si>
  <si>
    <t>Rent/Lease Deposit</t>
  </si>
  <si>
    <t>Loan 1</t>
  </si>
  <si>
    <t>Land</t>
  </si>
  <si>
    <t>Insurance 1st payment</t>
  </si>
  <si>
    <t>Loan 2</t>
  </si>
  <si>
    <t>Building Purchase</t>
  </si>
  <si>
    <t>Utility Deposits</t>
  </si>
  <si>
    <t>Loan 3</t>
  </si>
  <si>
    <t>Building Renovations</t>
  </si>
  <si>
    <t>Research &amp; Development</t>
  </si>
  <si>
    <t>Other</t>
  </si>
  <si>
    <t xml:space="preserve"> </t>
  </si>
  <si>
    <t>Logo Design</t>
  </si>
  <si>
    <t>Website Design</t>
  </si>
  <si>
    <t>Business Name/SOS Registration</t>
  </si>
  <si>
    <t>Licenses/Permits</t>
  </si>
  <si>
    <t>Cash for Register</t>
  </si>
  <si>
    <t>Consulting</t>
  </si>
  <si>
    <t>Equipment</t>
  </si>
  <si>
    <t>Initial Ads/Promotions</t>
  </si>
  <si>
    <t>Cleaning Services</t>
  </si>
  <si>
    <t>Professional Fees</t>
  </si>
  <si>
    <t>Office Supplies</t>
  </si>
  <si>
    <t>Patents and Trademarks</t>
  </si>
  <si>
    <t>Total Assets</t>
  </si>
  <si>
    <t xml:space="preserve">Total Startup </t>
  </si>
  <si>
    <t>Total of Assets &amp; Startup</t>
  </si>
  <si>
    <t>Working Capital (starting cash)*</t>
  </si>
  <si>
    <t>TOTAL SOURCES</t>
  </si>
  <si>
    <t>=</t>
  </si>
  <si>
    <t>TOTAL USES</t>
  </si>
  <si>
    <t>*Cash available to start the business after Asset and Startup costs</t>
  </si>
  <si>
    <t>LOAN PAYMENTS</t>
  </si>
  <si>
    <t>Interest %</t>
  </si>
  <si>
    <t>Loan Amount</t>
  </si>
  <si>
    <t>Years</t>
  </si>
  <si>
    <t>Payment</t>
  </si>
  <si>
    <t>TOTAL MONTHLY P&amp;I</t>
  </si>
  <si>
    <t>TOTAL ANNUAL P&amp;I</t>
  </si>
  <si>
    <t>YEAR 1 DSCR</t>
  </si>
  <si>
    <t>#REF!</t>
  </si>
  <si>
    <t>Loan Amortization Schedule</t>
  </si>
  <si>
    <t>Loan Description:</t>
  </si>
  <si>
    <t>Interest</t>
  </si>
  <si>
    <t>Prime Rate</t>
  </si>
  <si>
    <t>Loan Amt.</t>
  </si>
  <si>
    <t>Term</t>
  </si>
  <si>
    <t>Principal</t>
  </si>
  <si>
    <t>Balance</t>
  </si>
  <si>
    <t>-------------</t>
  </si>
  <si>
    <t>Year</t>
  </si>
  <si>
    <t>-----------</t>
  </si>
  <si>
    <t>----------------</t>
  </si>
  <si>
    <t>------------------</t>
  </si>
  <si>
    <t>1</t>
  </si>
  <si>
    <t>2</t>
  </si>
  <si>
    <t>3</t>
  </si>
  <si>
    <t>-</t>
  </si>
  <si>
    <t>Total</t>
  </si>
  <si>
    <t>==========</t>
  </si>
  <si>
    <t>===========</t>
  </si>
  <si>
    <t>Note…..</t>
  </si>
  <si>
    <t>PRODUCTS AND SERVICES WORKSHEET</t>
  </si>
  <si>
    <t>JAN</t>
  </si>
  <si>
    <t>FEB</t>
  </si>
  <si>
    <t>MAR</t>
  </si>
  <si>
    <t>APR</t>
  </si>
  <si>
    <t>MAY</t>
  </si>
  <si>
    <t>JUN</t>
  </si>
  <si>
    <t>JUL</t>
  </si>
  <si>
    <t>AUG</t>
  </si>
  <si>
    <t>SEP</t>
  </si>
  <si>
    <t>OCT</t>
  </si>
  <si>
    <t>NOV</t>
  </si>
  <si>
    <t>DEC</t>
  </si>
  <si>
    <t>YEAR</t>
  </si>
  <si>
    <t>NOTES</t>
  </si>
  <si>
    <t>YEAR 1</t>
  </si>
  <si>
    <t>Product 1</t>
  </si>
  <si>
    <t>Sales</t>
  </si>
  <si>
    <t>Supply/Inventory Costs</t>
  </si>
  <si>
    <t>Gross Profit</t>
  </si>
  <si>
    <t>Product 2</t>
  </si>
  <si>
    <t>Product 3</t>
  </si>
  <si>
    <t>Product 4</t>
  </si>
  <si>
    <t>TOTAL SALES</t>
  </si>
  <si>
    <t>TOTAL SUPPLY/INVENTORY COSTS</t>
  </si>
  <si>
    <t>TOTAL GROSS PROFIT</t>
  </si>
  <si>
    <t>YEAR 2</t>
  </si>
  <si>
    <t>YEAR 3</t>
  </si>
  <si>
    <t xml:space="preserve">PRODUCTS AND SERVICES SUMMARY </t>
  </si>
  <si>
    <t>Year 1 Sales</t>
  </si>
  <si>
    <t>Year 1 Supply/Inventory Costs %</t>
  </si>
  <si>
    <t>Year 2 Sales</t>
  </si>
  <si>
    <t>Year 2 Supply/Inventory Costs %</t>
  </si>
  <si>
    <t>Year 3 Sales</t>
  </si>
  <si>
    <t>Year 3 Supply/Inventory Costs %</t>
  </si>
  <si>
    <t>CASH FLOW YEAR 1</t>
  </si>
  <si>
    <t xml:space="preserve">CASH (beginning of month) </t>
  </si>
  <si>
    <t>YEAR TOTAL</t>
  </si>
  <si>
    <t>CASH INCOME</t>
  </si>
  <si>
    <t>TOTAL CASH AVAILABLE</t>
  </si>
  <si>
    <t>CASH EXPENSES</t>
  </si>
  <si>
    <t>Payroll Hourly</t>
  </si>
  <si>
    <t>Payroll Salary</t>
  </si>
  <si>
    <t>Payroll Taxes (12%)</t>
  </si>
  <si>
    <t>Employee Benefits</t>
  </si>
  <si>
    <t>Commissions</t>
  </si>
  <si>
    <t xml:space="preserve">Contract Labor </t>
  </si>
  <si>
    <t>Real Estate Taxes</t>
  </si>
  <si>
    <t>Rent/Lease</t>
  </si>
  <si>
    <t>Utilities</t>
  </si>
  <si>
    <t>Cell Phone/Land Line</t>
  </si>
  <si>
    <t>Internet</t>
  </si>
  <si>
    <t>Repairs/Maintenance</t>
  </si>
  <si>
    <t>Snow/Lawn Maintenance</t>
  </si>
  <si>
    <t>Cleaning</t>
  </si>
  <si>
    <t>Security System</t>
  </si>
  <si>
    <t>Insurance</t>
  </si>
  <si>
    <t>Vehicle</t>
  </si>
  <si>
    <t>Car Rental</t>
  </si>
  <si>
    <t>Gas</t>
  </si>
  <si>
    <t>Parking</t>
  </si>
  <si>
    <t>Travel</t>
  </si>
  <si>
    <t>Advertising</t>
  </si>
  <si>
    <t>Professional Services</t>
  </si>
  <si>
    <t>Accounting/Bookkeeping</t>
  </si>
  <si>
    <t>Bank Charges</t>
  </si>
  <si>
    <t xml:space="preserve">Credit Card Fees </t>
  </si>
  <si>
    <t>Donations</t>
  </si>
  <si>
    <t>Dues &amp; Subscriptions</t>
  </si>
  <si>
    <t>Education</t>
  </si>
  <si>
    <t>Freight &amp; Postage</t>
  </si>
  <si>
    <t>Licenses</t>
  </si>
  <si>
    <t>Printing</t>
  </si>
  <si>
    <t>Refunds</t>
  </si>
  <si>
    <t>General Supplies</t>
  </si>
  <si>
    <t>Software</t>
  </si>
  <si>
    <t>SUBTOTAL EXPENSES</t>
  </si>
  <si>
    <t>Loan Payments (P&amp;I)</t>
  </si>
  <si>
    <t>Owner Pay</t>
  </si>
  <si>
    <t>TOTAL CASH PAID OUT</t>
  </si>
  <si>
    <t>CASH (END OF MONTH)</t>
  </si>
  <si>
    <t>CASH FLOW YEAR 2</t>
  </si>
  <si>
    <t>CASH FLOW YEAR 3</t>
  </si>
  <si>
    <t>SUMMARY</t>
  </si>
  <si>
    <t>INDUSTRY AVG</t>
  </si>
  <si>
    <t>% OF SALES</t>
  </si>
  <si>
    <t>Total Expenses</t>
  </si>
  <si>
    <t>Payroll/Labor Related Expenses</t>
  </si>
  <si>
    <t>Building/Space Related Expenses</t>
  </si>
  <si>
    <t>Other Operational Expenses</t>
  </si>
  <si>
    <t>Cash Available for Debt Service</t>
  </si>
  <si>
    <t>Principal &amp; Interest</t>
  </si>
  <si>
    <t>DSCR</t>
  </si>
  <si>
    <t>Cash Available After Debt Service</t>
  </si>
  <si>
    <t>BALANCE SHEET</t>
  </si>
  <si>
    <t>DATE</t>
  </si>
  <si>
    <t>LIABILITIES AND EQUITY</t>
  </si>
  <si>
    <t>CURRENT ASSETS</t>
  </si>
  <si>
    <t>CURRENT LIABILITIES</t>
  </si>
  <si>
    <t>Cash</t>
  </si>
  <si>
    <t>Current Portion of Long-Term Debt</t>
  </si>
  <si>
    <t>Accounts Receivable</t>
  </si>
  <si>
    <t>Note Payable - Bank (LOC)</t>
  </si>
  <si>
    <t>Notes Receivable</t>
  </si>
  <si>
    <t>Note Payable - Other</t>
  </si>
  <si>
    <t>Accrued Payroll Liabilities</t>
  </si>
  <si>
    <t>Other Current Assets</t>
  </si>
  <si>
    <t>Accrued Sales Tax Liabilities</t>
  </si>
  <si>
    <t>Income Taxes Payable</t>
  </si>
  <si>
    <t>TOTAL CURRENT ASSETS</t>
  </si>
  <si>
    <t>Other Current Liabilities</t>
  </si>
  <si>
    <t>Accounts Payable</t>
  </si>
  <si>
    <t>FIXED ASSETS</t>
  </si>
  <si>
    <t>TOTAL CURRENT LIABILITIES</t>
  </si>
  <si>
    <t xml:space="preserve">Land </t>
  </si>
  <si>
    <t>Land Improvements</t>
  </si>
  <si>
    <t>LONG TERM LIABILITIES</t>
  </si>
  <si>
    <t>Buildings</t>
  </si>
  <si>
    <t>Bank Loan 1</t>
  </si>
  <si>
    <t>Bank Loan 2</t>
  </si>
  <si>
    <t xml:space="preserve">       Less: Accumulated Depreciation</t>
  </si>
  <si>
    <t>Bank Loan 3</t>
  </si>
  <si>
    <t>Existing Loans</t>
  </si>
  <si>
    <t>TOTAL FIXED ASSETS</t>
  </si>
  <si>
    <t>Subordinated Officer Debt</t>
  </si>
  <si>
    <t>TOTAL LONG TERM LIABILITIES</t>
  </si>
  <si>
    <t>OTHER ASSETS</t>
  </si>
  <si>
    <t>Marketable Securities (Long-Term)</t>
  </si>
  <si>
    <t>TOTAL LIABILITIES</t>
  </si>
  <si>
    <t>Goodwill</t>
  </si>
  <si>
    <t>Other Intangible Assets</t>
  </si>
  <si>
    <t>OWNER'S EQUITY</t>
  </si>
  <si>
    <t>Less: Accumulated Amortization</t>
  </si>
  <si>
    <t>Capital Stock/Owner's Equity</t>
  </si>
  <si>
    <t>Paid-In Capital</t>
  </si>
  <si>
    <t>TOTAL OTHER ASSETS</t>
  </si>
  <si>
    <t>Owner Distributions</t>
  </si>
  <si>
    <t>Retained Earnings</t>
  </si>
  <si>
    <t>TOTAL OWNER'S EQUITY</t>
  </si>
  <si>
    <t>TOTAL ASSETS</t>
  </si>
  <si>
    <t>TOTAL LIABILITIES AND EQUITY</t>
  </si>
  <si>
    <t xml:space="preserve">Double check Total Owners Equity </t>
  </si>
  <si>
    <t xml:space="preserve">Total Owners Equity should be the same as Total Assets - Total Liabilities.  </t>
  </si>
  <si>
    <t>Total Assets - Total Liabilites</t>
  </si>
  <si>
    <t>Neither the SBDC nor its personnel are licensed by the State of MN to practice public accounting and therefore express no opinion or any other form of assurance</t>
  </si>
  <si>
    <t>on the statement or underlying assumptions.</t>
  </si>
  <si>
    <t>of Minnesota to practice public accounting and therefore express no opinion or any other form of assurance on</t>
  </si>
  <si>
    <t>the statement or underlying assumptions.</t>
  </si>
  <si>
    <t>based on information and assumptions provided by management. Neither the SBDC nor its personnel are licensed by the State</t>
  </si>
  <si>
    <t>Revised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</si>
</sst>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0_)"/>
    <numFmt numFmtId="166" formatCode="0_)"/>
    <numFmt numFmtId="167" formatCode="[$-409]mmm\-yy"/>
    <numFmt numFmtId="168" formatCode="_(&quot;$&quot;* #,##0_);_(&quot;$&quot;* \(#,##0\);_(&quot;$&quot;* &quot;-&quot;??_);_(@_)"/>
    <numFmt numFmtId="169" formatCode="&quot;$&quot;#,##0.00"/>
  </numFmts>
  <fonts count="51">
    <font>
      <sz val="12"/>
      <color theme="1"/>
      <name val="Calibri"/>
      <scheme val="minor"/>
    </font>
    <font>
      <b/>
      <sz val="12"/>
      <color theme="1"/>
      <name val="Calibri"/>
      <family val="2"/>
      <scheme val="minor"/>
    </font>
    <font>
      <u/>
      <sz val="12"/>
      <color rgb="FF0000FF"/>
      <name val="Calibri"/>
      <family val="2"/>
    </font>
    <font>
      <sz val="12"/>
      <color theme="1"/>
      <name val="Calibri"/>
      <family val="2"/>
      <scheme val="minor"/>
    </font>
    <font>
      <b/>
      <sz val="18"/>
      <color rgb="FFFF0000"/>
      <name val="Calibri"/>
      <family val="2"/>
      <scheme val="minor"/>
    </font>
    <font>
      <sz val="12"/>
      <color theme="1"/>
      <name val="Times New Roman"/>
      <family val="1"/>
    </font>
    <font>
      <b/>
      <sz val="12"/>
      <color rgb="FFFF0000"/>
      <name val="Calibri"/>
      <family val="2"/>
      <scheme val="minor"/>
    </font>
    <font>
      <b/>
      <i/>
      <sz val="12"/>
      <color theme="1"/>
      <name val="Calibri"/>
      <family val="2"/>
      <scheme val="minor"/>
    </font>
    <font>
      <b/>
      <sz val="12"/>
      <color rgb="FFFF0000"/>
      <name val="Times New Roman"/>
      <family val="1"/>
    </font>
    <font>
      <b/>
      <sz val="12"/>
      <color rgb="FF000000"/>
      <name val="Arial"/>
      <family val="2"/>
    </font>
    <font>
      <sz val="12"/>
      <color rgb="FF000000"/>
      <name val="Arial"/>
      <family val="2"/>
    </font>
    <font>
      <sz val="12"/>
      <color theme="1"/>
      <name val="Arial"/>
      <family val="2"/>
    </font>
    <font>
      <sz val="12"/>
      <color rgb="FF0000FF"/>
      <name val="Arial"/>
      <family val="2"/>
    </font>
    <font>
      <sz val="14"/>
      <color rgb="FF000000"/>
      <name val="Arial"/>
      <family val="2"/>
    </font>
    <font>
      <b/>
      <sz val="14"/>
      <color rgb="FF000000"/>
      <name val="Arial"/>
      <family val="2"/>
    </font>
    <font>
      <i/>
      <sz val="12"/>
      <color rgb="FFFF0000"/>
      <name val="Arial"/>
      <family val="2"/>
    </font>
    <font>
      <sz val="14"/>
      <color theme="1"/>
      <name val="Arial"/>
      <family val="2"/>
    </font>
    <font>
      <sz val="10"/>
      <color theme="1"/>
      <name val="Arial"/>
      <family val="2"/>
    </font>
    <font>
      <sz val="10"/>
      <color rgb="FF000000"/>
      <name val="Arial"/>
      <family val="2"/>
    </font>
    <font>
      <b/>
      <sz val="14"/>
      <color theme="1"/>
      <name val="Arial"/>
      <family val="2"/>
    </font>
    <font>
      <b/>
      <sz val="14"/>
      <color rgb="FF0000FF"/>
      <name val="Arial"/>
      <family val="2"/>
    </font>
    <font>
      <b/>
      <sz val="14"/>
      <color rgb="FFFF0000"/>
      <name val="Arial"/>
      <family val="2"/>
    </font>
    <font>
      <sz val="16"/>
      <color rgb="FF000000"/>
      <name val="Arial"/>
      <family val="2"/>
    </font>
    <font>
      <b/>
      <sz val="16"/>
      <color theme="1"/>
      <name val="Garamond"/>
      <family val="1"/>
    </font>
    <font>
      <sz val="10"/>
      <color theme="1"/>
      <name val="Calibri"/>
      <family val="2"/>
      <scheme val="minor"/>
    </font>
    <font>
      <b/>
      <sz val="10"/>
      <color theme="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sz val="11"/>
      <color rgb="FF0000FF"/>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
      <sz val="8"/>
      <name val="Calibri"/>
      <family val="2"/>
      <scheme val="minor"/>
    </font>
    <font>
      <b/>
      <sz val="9"/>
      <color rgb="FF000000"/>
      <name val="Calibri"/>
      <family val="2"/>
      <scheme val="minor"/>
    </font>
    <font>
      <i/>
      <sz val="10"/>
      <color theme="1"/>
      <name val="Calibri"/>
      <family val="2"/>
      <scheme val="minor"/>
    </font>
    <font>
      <b/>
      <sz val="9"/>
      <color theme="1"/>
      <name val="Calibri"/>
      <family val="2"/>
      <scheme val="minor"/>
    </font>
    <font>
      <b/>
      <sz val="12"/>
      <color theme="1"/>
      <name val="Calibri"/>
      <family val="2"/>
      <scheme val="minor"/>
    </font>
    <font>
      <sz val="12"/>
      <name val="Arial"/>
      <family val="2"/>
    </font>
    <font>
      <sz val="10"/>
      <name val="Arial"/>
      <family val="2"/>
    </font>
    <font>
      <sz val="12"/>
      <color theme="1"/>
      <name val="Calibri"/>
      <family val="2"/>
      <scheme val="minor"/>
    </font>
    <font>
      <b/>
      <i/>
      <sz val="12"/>
      <color theme="1"/>
      <name val="Calibri"/>
      <family val="2"/>
      <scheme val="minor"/>
    </font>
    <font>
      <i/>
      <sz val="12"/>
      <color theme="1"/>
      <name val="Calibri"/>
      <family val="2"/>
      <scheme val="minor"/>
    </font>
    <font>
      <sz val="12"/>
      <name val="Arial MT"/>
    </font>
    <font>
      <sz val="9"/>
      <name val="Arial"/>
      <family val="2"/>
    </font>
    <font>
      <sz val="10"/>
      <color theme="2"/>
      <name val="Calibri"/>
      <family val="2"/>
      <scheme val="minor"/>
    </font>
    <font>
      <sz val="12"/>
      <color theme="0"/>
      <name val="Calibri"/>
      <family val="2"/>
      <scheme val="minor"/>
    </font>
    <font>
      <sz val="14"/>
      <color theme="0"/>
      <name val="Arial"/>
      <family val="2"/>
    </font>
    <font>
      <sz val="10"/>
      <color theme="0"/>
      <name val="Calibri"/>
      <family val="2"/>
      <scheme val="minor"/>
    </font>
    <font>
      <sz val="9"/>
      <color rgb="FF444444"/>
      <name val="Calibri"/>
      <family val="2"/>
      <scheme val="minor"/>
    </font>
    <font>
      <sz val="9"/>
      <name val="Calibri"/>
      <family val="2"/>
      <scheme val="minor"/>
    </font>
  </fonts>
  <fills count="12">
    <fill>
      <patternFill patternType="none"/>
    </fill>
    <fill>
      <patternFill patternType="gray125"/>
    </fill>
    <fill>
      <patternFill patternType="solid">
        <fgColor rgb="FFFCE5CD"/>
        <bgColor rgb="FFFCE5CD"/>
      </patternFill>
    </fill>
    <fill>
      <patternFill patternType="solid">
        <fgColor rgb="FFDBE5F1"/>
        <bgColor rgb="FFDBE5F1"/>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DBE5F1"/>
        <bgColor indexed="64"/>
      </patternFill>
    </fill>
    <fill>
      <patternFill patternType="solid">
        <fgColor theme="0" tint="-0.14999847407452621"/>
        <bgColor indexed="64"/>
      </patternFill>
    </fill>
    <fill>
      <patternFill patternType="solid">
        <fgColor theme="0" tint="-0.14999847407452621"/>
        <bgColor rgb="FF7F7F7F"/>
      </patternFill>
    </fill>
    <fill>
      <patternFill patternType="solid">
        <fgColor theme="0" tint="-0.14999847407452621"/>
        <bgColor rgb="FF969696"/>
      </patternFill>
    </fill>
    <fill>
      <patternFill patternType="solid">
        <fgColor theme="5" tint="0.79998168889431442"/>
        <bgColor indexed="64"/>
      </patternFill>
    </fill>
  </fills>
  <borders count="7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rgb="FF000000"/>
      </right>
      <top style="medium">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38" fillId="0" borderId="2"/>
    <xf numFmtId="43" fontId="39" fillId="0" borderId="2" applyFont="0" applyFill="0" applyBorder="0" applyAlignment="0" applyProtection="0"/>
  </cellStyleXfs>
  <cellXfs count="303">
    <xf numFmtId="0" fontId="0" fillId="0" borderId="0" xfId="0"/>
    <xf numFmtId="0" fontId="1" fillId="0" borderId="0" xfId="0" applyFont="1"/>
    <xf numFmtId="0" fontId="2" fillId="0" borderId="0" xfId="0" applyFont="1"/>
    <xf numFmtId="0" fontId="3" fillId="0" borderId="0" xfId="0" applyFont="1"/>
    <xf numFmtId="39" fontId="5" fillId="3" borderId="1" xfId="0" applyNumberFormat="1" applyFont="1" applyFill="1" applyBorder="1"/>
    <xf numFmtId="0" fontId="6" fillId="0" borderId="0" xfId="0" applyFont="1"/>
    <xf numFmtId="0" fontId="7" fillId="0" borderId="0" xfId="0" applyFont="1"/>
    <xf numFmtId="0" fontId="9" fillId="0" borderId="0" xfId="0" applyFont="1" applyAlignment="1">
      <alignment horizontal="center"/>
    </xf>
    <xf numFmtId="0" fontId="10" fillId="0" borderId="0" xfId="0" applyFont="1"/>
    <xf numFmtId="0" fontId="11" fillId="0" borderId="0" xfId="0" applyFont="1"/>
    <xf numFmtId="0" fontId="13" fillId="0" borderId="0" xfId="0" applyFont="1"/>
    <xf numFmtId="0" fontId="14" fillId="0" borderId="0" xfId="0" applyFont="1"/>
    <xf numFmtId="37" fontId="14" fillId="0" borderId="0" xfId="0" applyNumberFormat="1" applyFont="1" applyAlignment="1">
      <alignment horizontal="center"/>
    </xf>
    <xf numFmtId="0" fontId="15" fillId="0" borderId="0" xfId="0" applyFont="1"/>
    <xf numFmtId="0" fontId="13" fillId="0" borderId="0" xfId="0" applyFont="1" applyAlignment="1">
      <alignment horizontal="center"/>
    </xf>
    <xf numFmtId="7" fontId="13" fillId="0" borderId="0" xfId="0" applyNumberFormat="1" applyFont="1"/>
    <xf numFmtId="7" fontId="14" fillId="0" borderId="0" xfId="0" applyNumberFormat="1" applyFont="1"/>
    <xf numFmtId="165" fontId="13" fillId="0" borderId="0" xfId="0" applyNumberFormat="1" applyFont="1" applyAlignment="1">
      <alignment horizontal="center"/>
    </xf>
    <xf numFmtId="7" fontId="16" fillId="0" borderId="0" xfId="0" applyNumberFormat="1" applyFont="1"/>
    <xf numFmtId="7" fontId="10" fillId="0" borderId="0" xfId="0" applyNumberFormat="1" applyFont="1"/>
    <xf numFmtId="0" fontId="17" fillId="0" borderId="0" xfId="0" applyFont="1"/>
    <xf numFmtId="166" fontId="17" fillId="0" borderId="0" xfId="0" applyNumberFormat="1" applyFont="1" applyAlignment="1">
      <alignment horizontal="center"/>
    </xf>
    <xf numFmtId="14" fontId="17" fillId="0" borderId="0" xfId="0" applyNumberFormat="1" applyFont="1"/>
    <xf numFmtId="7" fontId="18" fillId="0" borderId="0" xfId="0" applyNumberFormat="1" applyFont="1"/>
    <xf numFmtId="0" fontId="18" fillId="0" borderId="0" xfId="0" applyFont="1"/>
    <xf numFmtId="0" fontId="19" fillId="0" borderId="0" xfId="0" applyFont="1"/>
    <xf numFmtId="0" fontId="20" fillId="0" borderId="0" xfId="0" applyFont="1"/>
    <xf numFmtId="0" fontId="21" fillId="0" borderId="0" xfId="0" applyFont="1"/>
    <xf numFmtId="0" fontId="9" fillId="0" borderId="0" xfId="0" applyFont="1"/>
    <xf numFmtId="0" fontId="22" fillId="0" borderId="0" xfId="0" applyFont="1"/>
    <xf numFmtId="0" fontId="23" fillId="0" borderId="0" xfId="0" applyFont="1"/>
    <xf numFmtId="0" fontId="12" fillId="0" borderId="0" xfId="0" applyFont="1"/>
    <xf numFmtId="10" fontId="13" fillId="0" borderId="0" xfId="0" applyNumberFormat="1" applyFont="1"/>
    <xf numFmtId="41" fontId="13" fillId="0" borderId="0" xfId="0" applyNumberFormat="1" applyFont="1"/>
    <xf numFmtId="0" fontId="13" fillId="0" borderId="3" xfId="0" applyFont="1" applyBorder="1" applyAlignment="1">
      <alignment horizontal="center"/>
    </xf>
    <xf numFmtId="0" fontId="13" fillId="0" borderId="0" xfId="0" quotePrefix="1" applyFont="1" applyAlignment="1">
      <alignment horizontal="center"/>
    </xf>
    <xf numFmtId="0" fontId="13" fillId="0" borderId="3" xfId="0" quotePrefix="1" applyFont="1" applyBorder="1" applyAlignment="1">
      <alignment horizontal="center"/>
    </xf>
    <xf numFmtId="0" fontId="13" fillId="0" borderId="3" xfId="0" applyFont="1" applyBorder="1"/>
    <xf numFmtId="0" fontId="14" fillId="0" borderId="3" xfId="0" applyFont="1" applyBorder="1"/>
    <xf numFmtId="0" fontId="13" fillId="0" borderId="0" xfId="0" quotePrefix="1" applyFont="1"/>
    <xf numFmtId="3" fontId="24" fillId="3" borderId="4" xfId="0" applyNumberFormat="1" applyFont="1" applyFill="1" applyBorder="1"/>
    <xf numFmtId="3" fontId="24" fillId="0" borderId="4" xfId="0" applyNumberFormat="1" applyFont="1" applyBorder="1"/>
    <xf numFmtId="3" fontId="24" fillId="4" borderId="4" xfId="0" applyNumberFormat="1" applyFont="1" applyFill="1" applyBorder="1"/>
    <xf numFmtId="0" fontId="25" fillId="0" borderId="15" xfId="0" applyFont="1" applyBorder="1" applyAlignment="1">
      <alignment vertical="center"/>
    </xf>
    <xf numFmtId="0" fontId="24" fillId="0" borderId="0" xfId="0" applyFont="1"/>
    <xf numFmtId="0" fontId="25" fillId="0" borderId="2" xfId="0" applyFont="1" applyBorder="1" applyAlignment="1">
      <alignment vertical="center"/>
    </xf>
    <xf numFmtId="0" fontId="25" fillId="0" borderId="2" xfId="0" applyFont="1" applyBorder="1" applyAlignment="1">
      <alignment horizontal="center" vertical="center"/>
    </xf>
    <xf numFmtId="0" fontId="30" fillId="0" borderId="2" xfId="0" applyFont="1" applyBorder="1"/>
    <xf numFmtId="0" fontId="24" fillId="0" borderId="2" xfId="0" applyFont="1" applyBorder="1"/>
    <xf numFmtId="1" fontId="24" fillId="0" borderId="2" xfId="0" applyNumberFormat="1" applyFont="1" applyBorder="1" applyAlignment="1">
      <alignment horizontal="center"/>
    </xf>
    <xf numFmtId="1" fontId="24" fillId="0" borderId="2" xfId="0" applyNumberFormat="1" applyFont="1" applyBorder="1"/>
    <xf numFmtId="1" fontId="24" fillId="0" borderId="10" xfId="0" applyNumberFormat="1" applyFont="1" applyBorder="1"/>
    <xf numFmtId="43" fontId="31" fillId="3" borderId="11" xfId="0" applyNumberFormat="1" applyFont="1" applyFill="1" applyBorder="1"/>
    <xf numFmtId="1" fontId="25" fillId="0" borderId="10" xfId="0" applyNumberFormat="1" applyFont="1" applyBorder="1"/>
    <xf numFmtId="39" fontId="31" fillId="3" borderId="11" xfId="0" applyNumberFormat="1" applyFont="1" applyFill="1" applyBorder="1"/>
    <xf numFmtId="1" fontId="24" fillId="0" borderId="10" xfId="0" applyNumberFormat="1" applyFont="1" applyBorder="1" applyAlignment="1">
      <alignment horizontal="left"/>
    </xf>
    <xf numFmtId="4" fontId="31" fillId="3" borderId="11" xfId="0" applyNumberFormat="1" applyFont="1" applyFill="1" applyBorder="1"/>
    <xf numFmtId="0" fontId="31" fillId="3" borderId="10" xfId="0" applyFont="1" applyFill="1" applyBorder="1" applyAlignment="1">
      <alignment horizontal="left"/>
    </xf>
    <xf numFmtId="43" fontId="24" fillId="3" borderId="11" xfId="0" applyNumberFormat="1" applyFont="1" applyFill="1" applyBorder="1"/>
    <xf numFmtId="39" fontId="24" fillId="3" borderId="11" xfId="0" applyNumberFormat="1" applyFont="1" applyFill="1" applyBorder="1"/>
    <xf numFmtId="1" fontId="24" fillId="0" borderId="12" xfId="0" applyNumberFormat="1" applyFont="1" applyBorder="1"/>
    <xf numFmtId="43" fontId="24" fillId="3" borderId="14" xfId="0" applyNumberFormat="1" applyFont="1" applyFill="1" applyBorder="1"/>
    <xf numFmtId="1" fontId="24" fillId="0" borderId="39" xfId="0" applyNumberFormat="1" applyFont="1" applyBorder="1"/>
    <xf numFmtId="1" fontId="24" fillId="0" borderId="43" xfId="0" applyNumberFormat="1" applyFont="1" applyBorder="1"/>
    <xf numFmtId="0" fontId="24" fillId="0" borderId="10" xfId="0" applyFont="1" applyBorder="1"/>
    <xf numFmtId="1" fontId="25" fillId="0" borderId="12" xfId="0" applyNumberFormat="1" applyFont="1" applyBorder="1"/>
    <xf numFmtId="42" fontId="24" fillId="0" borderId="14" xfId="0" applyNumberFormat="1" applyFont="1" applyBorder="1"/>
    <xf numFmtId="1" fontId="25" fillId="0" borderId="12" xfId="0" applyNumberFormat="1" applyFont="1" applyBorder="1" applyAlignment="1">
      <alignment horizontal="left"/>
    </xf>
    <xf numFmtId="3" fontId="24" fillId="0" borderId="14" xfId="0" applyNumberFormat="1" applyFont="1" applyBorder="1"/>
    <xf numFmtId="1" fontId="25" fillId="0" borderId="39" xfId="0" applyNumberFormat="1" applyFont="1" applyBorder="1"/>
    <xf numFmtId="44" fontId="24" fillId="0" borderId="2" xfId="0" applyNumberFormat="1" applyFont="1" applyBorder="1"/>
    <xf numFmtId="1" fontId="25" fillId="0" borderId="2" xfId="0" applyNumberFormat="1" applyFont="1" applyBorder="1" applyAlignment="1">
      <alignment horizontal="left"/>
    </xf>
    <xf numFmtId="4" fontId="24" fillId="0" borderId="43" xfId="0" applyNumberFormat="1" applyFont="1" applyBorder="1"/>
    <xf numFmtId="0" fontId="24" fillId="0" borderId="39" xfId="0" applyFont="1" applyBorder="1"/>
    <xf numFmtId="1" fontId="25" fillId="0" borderId="24" xfId="0" applyNumberFormat="1" applyFont="1" applyBorder="1" applyAlignment="1">
      <alignment horizontal="left"/>
    </xf>
    <xf numFmtId="42" fontId="24" fillId="0" borderId="25" xfId="0" applyNumberFormat="1" applyFont="1" applyBorder="1"/>
    <xf numFmtId="1" fontId="25" fillId="5" borderId="10" xfId="0" applyNumberFormat="1" applyFont="1" applyFill="1" applyBorder="1" applyAlignment="1">
      <alignment horizontal="left"/>
    </xf>
    <xf numFmtId="164" fontId="24" fillId="0" borderId="11" xfId="0" applyNumberFormat="1" applyFont="1" applyBorder="1"/>
    <xf numFmtId="1" fontId="25" fillId="0" borderId="15" xfId="0" applyNumberFormat="1" applyFont="1" applyBorder="1" applyAlignment="1">
      <alignment horizontal="right"/>
    </xf>
    <xf numFmtId="164" fontId="24" fillId="0" borderId="41" xfId="0" applyNumberFormat="1" applyFont="1" applyBorder="1"/>
    <xf numFmtId="1" fontId="25" fillId="0" borderId="22" xfId="0" applyNumberFormat="1" applyFont="1" applyBorder="1" applyAlignment="1">
      <alignment horizontal="center"/>
    </xf>
    <xf numFmtId="1" fontId="25" fillId="0" borderId="12" xfId="0" applyNumberFormat="1" applyFont="1" applyBorder="1" applyAlignment="1">
      <alignment horizontal="right"/>
    </xf>
    <xf numFmtId="164" fontId="24" fillId="0" borderId="14" xfId="0" applyNumberFormat="1" applyFont="1" applyBorder="1"/>
    <xf numFmtId="0" fontId="31" fillId="0" borderId="30" xfId="0" applyFont="1" applyBorder="1"/>
    <xf numFmtId="10" fontId="31" fillId="3" borderId="31" xfId="0" applyNumberFormat="1" applyFont="1" applyFill="1" applyBorder="1" applyAlignment="1">
      <alignment horizontal="center"/>
    </xf>
    <xf numFmtId="164" fontId="31" fillId="0" borderId="31" xfId="0" applyNumberFormat="1" applyFont="1" applyBorder="1" applyAlignment="1">
      <alignment horizontal="center"/>
    </xf>
    <xf numFmtId="0" fontId="31" fillId="3" borderId="31" xfId="0" applyFont="1" applyFill="1" applyBorder="1" applyAlignment="1">
      <alignment horizontal="center"/>
    </xf>
    <xf numFmtId="0" fontId="31" fillId="0" borderId="36" xfId="0" applyFont="1" applyBorder="1"/>
    <xf numFmtId="5" fontId="31" fillId="0" borderId="37" xfId="0" applyNumberFormat="1" applyFont="1" applyBorder="1" applyAlignment="1">
      <alignment horizontal="center"/>
    </xf>
    <xf numFmtId="167" fontId="24" fillId="0" borderId="2" xfId="0" applyNumberFormat="1" applyFont="1" applyBorder="1" applyAlignment="1">
      <alignment horizontal="center" vertical="center"/>
    </xf>
    <xf numFmtId="0" fontId="24" fillId="0" borderId="12" xfId="0" applyFont="1" applyBorder="1"/>
    <xf numFmtId="0" fontId="25" fillId="0" borderId="10" xfId="0" applyFont="1" applyBorder="1"/>
    <xf numFmtId="0" fontId="25" fillId="0" borderId="12" xfId="0" applyFont="1" applyBorder="1"/>
    <xf numFmtId="1" fontId="24" fillId="5" borderId="2" xfId="0" applyNumberFormat="1" applyFont="1" applyFill="1" applyBorder="1" applyAlignment="1">
      <alignment horizontal="left"/>
    </xf>
    <xf numFmtId="1" fontId="24" fillId="5" borderId="2" xfId="0" applyNumberFormat="1" applyFont="1" applyFill="1" applyBorder="1"/>
    <xf numFmtId="0" fontId="24" fillId="5" borderId="2" xfId="0" applyFont="1" applyFill="1" applyBorder="1"/>
    <xf numFmtId="0" fontId="12" fillId="3" borderId="2" xfId="0" applyFont="1" applyFill="1" applyBorder="1"/>
    <xf numFmtId="0" fontId="10" fillId="3" borderId="2" xfId="0" applyFont="1" applyFill="1" applyBorder="1"/>
    <xf numFmtId="10" fontId="13" fillId="3" borderId="2" xfId="0" applyNumberFormat="1" applyFont="1" applyFill="1" applyBorder="1"/>
    <xf numFmtId="0" fontId="13" fillId="3" borderId="2" xfId="0" applyFont="1" applyFill="1" applyBorder="1" applyAlignment="1">
      <alignment horizontal="center"/>
    </xf>
    <xf numFmtId="0" fontId="25" fillId="0" borderId="45" xfId="0" applyFont="1" applyBorder="1"/>
    <xf numFmtId="0" fontId="25" fillId="0" borderId="46" xfId="0" applyFont="1" applyBorder="1"/>
    <xf numFmtId="0" fontId="25" fillId="0" borderId="47" xfId="0" applyFont="1" applyBorder="1"/>
    <xf numFmtId="0" fontId="25" fillId="0" borderId="45" xfId="0" applyFont="1" applyBorder="1" applyAlignment="1">
      <alignment horizontal="center"/>
    </xf>
    <xf numFmtId="164" fontId="24" fillId="0" borderId="46" xfId="0" applyNumberFormat="1" applyFont="1" applyBorder="1"/>
    <xf numFmtId="9" fontId="24" fillId="0" borderId="46" xfId="0" applyNumberFormat="1" applyFont="1" applyBorder="1" applyAlignment="1">
      <alignment horizontal="right"/>
    </xf>
    <xf numFmtId="9" fontId="24" fillId="0" borderId="47" xfId="0" applyNumberFormat="1" applyFont="1" applyBorder="1" applyAlignment="1">
      <alignment horizontal="right"/>
    </xf>
    <xf numFmtId="3" fontId="24" fillId="3" borderId="5" xfId="0" applyNumberFormat="1" applyFont="1" applyFill="1" applyBorder="1"/>
    <xf numFmtId="0" fontId="24" fillId="0" borderId="10" xfId="0" applyFont="1" applyBorder="1" applyAlignment="1">
      <alignment horizontal="left" vertical="center" wrapText="1"/>
    </xf>
    <xf numFmtId="0" fontId="24" fillId="0" borderId="10" xfId="0" applyFont="1" applyBorder="1" applyAlignment="1">
      <alignment horizontal="left" wrapText="1"/>
    </xf>
    <xf numFmtId="167" fontId="25" fillId="0" borderId="38" xfId="0" applyNumberFormat="1" applyFont="1" applyBorder="1" applyAlignment="1">
      <alignment horizontal="center" vertical="center"/>
    </xf>
    <xf numFmtId="167" fontId="25" fillId="0" borderId="7" xfId="0" applyNumberFormat="1" applyFont="1" applyBorder="1" applyAlignment="1">
      <alignment horizontal="center" vertical="center"/>
    </xf>
    <xf numFmtId="164" fontId="24" fillId="0" borderId="40" xfId="0" applyNumberFormat="1" applyFont="1" applyBorder="1" applyAlignment="1">
      <alignment horizontal="right"/>
    </xf>
    <xf numFmtId="0" fontId="24" fillId="0" borderId="10" xfId="0" applyFont="1" applyBorder="1" applyAlignment="1">
      <alignment horizontal="left" indent="1"/>
    </xf>
    <xf numFmtId="3" fontId="24" fillId="3" borderId="46" xfId="0" applyNumberFormat="1" applyFont="1" applyFill="1" applyBorder="1"/>
    <xf numFmtId="0" fontId="24" fillId="0" borderId="24" xfId="0" applyFont="1" applyBorder="1" applyAlignment="1">
      <alignment horizontal="left" vertical="center" wrapText="1"/>
    </xf>
    <xf numFmtId="3" fontId="24" fillId="6" borderId="38" xfId="0" applyNumberFormat="1" applyFont="1" applyFill="1" applyBorder="1"/>
    <xf numFmtId="0" fontId="25" fillId="0" borderId="15" xfId="0" applyFont="1" applyBorder="1" applyAlignment="1">
      <alignment horizontal="left" vertical="center" wrapText="1"/>
    </xf>
    <xf numFmtId="3" fontId="24" fillId="6" borderId="52" xfId="0" applyNumberFormat="1" applyFont="1" applyFill="1" applyBorder="1"/>
    <xf numFmtId="0" fontId="0" fillId="0" borderId="2" xfId="0" applyBorder="1"/>
    <xf numFmtId="0" fontId="24" fillId="8" borderId="46" xfId="0" applyFont="1" applyFill="1" applyBorder="1"/>
    <xf numFmtId="0" fontId="24" fillId="8" borderId="47" xfId="0" applyFont="1" applyFill="1" applyBorder="1"/>
    <xf numFmtId="164" fontId="24" fillId="0" borderId="13" xfId="0" applyNumberFormat="1" applyFont="1" applyBorder="1"/>
    <xf numFmtId="164" fontId="25" fillId="0" borderId="42" xfId="0" applyNumberFormat="1" applyFont="1" applyBorder="1"/>
    <xf numFmtId="0" fontId="25" fillId="0" borderId="32" xfId="0" applyFont="1" applyBorder="1" applyAlignment="1">
      <alignment vertical="center" wrapText="1"/>
    </xf>
    <xf numFmtId="0" fontId="36" fillId="0" borderId="24" xfId="0" applyFont="1" applyBorder="1" applyAlignment="1">
      <alignment horizontal="left" vertical="center" wrapText="1"/>
    </xf>
    <xf numFmtId="169" fontId="24" fillId="7" borderId="4" xfId="0" applyNumberFormat="1" applyFont="1" applyFill="1" applyBorder="1"/>
    <xf numFmtId="169" fontId="25" fillId="0" borderId="4" xfId="0" applyNumberFormat="1" applyFont="1" applyBorder="1"/>
    <xf numFmtId="169" fontId="25" fillId="0" borderId="13" xfId="0" applyNumberFormat="1" applyFont="1" applyBorder="1"/>
    <xf numFmtId="169" fontId="24" fillId="0" borderId="4" xfId="0" applyNumberFormat="1" applyFont="1" applyBorder="1"/>
    <xf numFmtId="169" fontId="25" fillId="0" borderId="49" xfId="0" applyNumberFormat="1" applyFont="1" applyBorder="1"/>
    <xf numFmtId="0" fontId="24" fillId="0" borderId="11" xfId="0" applyFont="1" applyBorder="1"/>
    <xf numFmtId="0" fontId="24" fillId="0" borderId="14" xfId="0" applyFont="1" applyBorder="1"/>
    <xf numFmtId="0" fontId="25" fillId="0" borderId="51" xfId="0" applyFont="1" applyBorder="1"/>
    <xf numFmtId="0" fontId="24" fillId="0" borderId="50" xfId="0" applyFont="1" applyBorder="1"/>
    <xf numFmtId="167" fontId="25" fillId="0" borderId="13" xfId="0" applyNumberFormat="1" applyFont="1" applyBorder="1" applyAlignment="1">
      <alignment horizontal="center" vertical="center"/>
    </xf>
    <xf numFmtId="167" fontId="25" fillId="0" borderId="14" xfId="0" applyNumberFormat="1" applyFont="1" applyBorder="1" applyAlignment="1">
      <alignment horizontal="center" vertical="center"/>
    </xf>
    <xf numFmtId="164" fontId="24" fillId="0" borderId="40" xfId="0" applyNumberFormat="1" applyFont="1" applyBorder="1"/>
    <xf numFmtId="0" fontId="25" fillId="0" borderId="12" xfId="0" applyFont="1" applyBorder="1" applyAlignment="1">
      <alignment horizontal="left" vertical="center" wrapText="1"/>
    </xf>
    <xf numFmtId="3" fontId="24" fillId="0" borderId="13" xfId="0" applyNumberFormat="1" applyFont="1" applyBorder="1"/>
    <xf numFmtId="164" fontId="25" fillId="0" borderId="13" xfId="0" applyNumberFormat="1" applyFont="1" applyBorder="1"/>
    <xf numFmtId="0" fontId="25" fillId="0" borderId="12" xfId="0" applyFont="1" applyBorder="1" applyAlignment="1">
      <alignment vertical="center" wrapText="1"/>
    </xf>
    <xf numFmtId="0" fontId="24" fillId="0" borderId="10" xfId="0" applyFont="1" applyBorder="1" applyAlignment="1">
      <alignment vertical="center" wrapText="1"/>
    </xf>
    <xf numFmtId="0" fontId="24" fillId="0" borderId="10" xfId="0" applyFont="1" applyBorder="1" applyAlignment="1">
      <alignment wrapText="1"/>
    </xf>
    <xf numFmtId="0" fontId="37" fillId="0" borderId="0" xfId="0" applyFont="1"/>
    <xf numFmtId="0" fontId="24" fillId="0" borderId="20" xfId="0" applyFont="1" applyBorder="1" applyAlignment="1">
      <alignment vertical="center" wrapText="1"/>
    </xf>
    <xf numFmtId="17" fontId="25" fillId="0" borderId="7" xfId="0" applyNumberFormat="1" applyFont="1" applyBorder="1" applyAlignment="1">
      <alignment horizontal="center" vertical="center"/>
    </xf>
    <xf numFmtId="164" fontId="24" fillId="0" borderId="23" xfId="0" applyNumberFormat="1" applyFont="1" applyBorder="1"/>
    <xf numFmtId="164" fontId="24" fillId="0" borderId="55" xfId="0" applyNumberFormat="1" applyFont="1" applyBorder="1"/>
    <xf numFmtId="164" fontId="24" fillId="0" borderId="54" xfId="0" applyNumberFormat="1" applyFont="1" applyBorder="1"/>
    <xf numFmtId="168" fontId="24" fillId="8" borderId="54" xfId="0" applyNumberFormat="1" applyFont="1" applyFill="1" applyBorder="1"/>
    <xf numFmtId="167" fontId="25" fillId="0" borderId="25" xfId="0" applyNumberFormat="1" applyFont="1" applyBorder="1" applyAlignment="1">
      <alignment horizontal="center" vertical="center"/>
    </xf>
    <xf numFmtId="164" fontId="24" fillId="0" borderId="12" xfId="0" applyNumberFormat="1" applyFont="1" applyBorder="1" applyAlignment="1">
      <alignment horizontal="right"/>
    </xf>
    <xf numFmtId="164" fontId="24" fillId="0" borderId="13" xfId="0" applyNumberFormat="1" applyFont="1" applyBorder="1" applyAlignment="1">
      <alignment horizontal="right"/>
    </xf>
    <xf numFmtId="168" fontId="24" fillId="9" borderId="40" xfId="0" applyNumberFormat="1" applyFont="1" applyFill="1" applyBorder="1"/>
    <xf numFmtId="0" fontId="0" fillId="0" borderId="14" xfId="0" applyBorder="1"/>
    <xf numFmtId="0" fontId="0" fillId="0" borderId="25" xfId="0" applyBorder="1"/>
    <xf numFmtId="0" fontId="0" fillId="0" borderId="11" xfId="0" applyBorder="1"/>
    <xf numFmtId="168" fontId="24" fillId="10" borderId="40" xfId="0" applyNumberFormat="1" applyFont="1" applyFill="1" applyBorder="1"/>
    <xf numFmtId="0" fontId="24" fillId="0" borderId="6" xfId="0" applyFont="1" applyBorder="1" applyAlignment="1">
      <alignment vertical="center" wrapText="1"/>
    </xf>
    <xf numFmtId="164" fontId="24" fillId="0" borderId="7" xfId="0" applyNumberFormat="1" applyFont="1" applyBorder="1"/>
    <xf numFmtId="0" fontId="24" fillId="0" borderId="53" xfId="0" applyFont="1" applyBorder="1" applyAlignment="1">
      <alignment vertical="center" wrapText="1"/>
    </xf>
    <xf numFmtId="3" fontId="24" fillId="3" borderId="13" xfId="0" applyNumberFormat="1" applyFont="1" applyFill="1" applyBorder="1"/>
    <xf numFmtId="0" fontId="0" fillId="0" borderId="41" xfId="0" applyBorder="1"/>
    <xf numFmtId="164" fontId="24" fillId="0" borderId="56" xfId="0" applyNumberFormat="1" applyFont="1" applyBorder="1"/>
    <xf numFmtId="0" fontId="24" fillId="0" borderId="12" xfId="0" applyFont="1" applyBorder="1" applyAlignment="1">
      <alignment horizontal="left" vertical="center" wrapText="1"/>
    </xf>
    <xf numFmtId="168" fontId="24" fillId="8" borderId="40" xfId="0" applyNumberFormat="1" applyFont="1" applyFill="1" applyBorder="1"/>
    <xf numFmtId="164" fontId="24" fillId="0" borderId="12" xfId="0" applyNumberFormat="1" applyFont="1" applyBorder="1" applyAlignment="1">
      <alignment horizontal="right" wrapText="1"/>
    </xf>
    <xf numFmtId="0" fontId="24" fillId="0" borderId="45" xfId="0" applyFont="1" applyBorder="1"/>
    <xf numFmtId="0" fontId="24" fillId="0" borderId="46" xfId="0" applyFont="1" applyBorder="1"/>
    <xf numFmtId="0" fontId="35" fillId="0" borderId="46" xfId="0" applyFont="1" applyBorder="1" applyAlignment="1">
      <alignment horizontal="left" indent="1"/>
    </xf>
    <xf numFmtId="0" fontId="24" fillId="0" borderId="47" xfId="0" applyFont="1" applyBorder="1"/>
    <xf numFmtId="0" fontId="24" fillId="8" borderId="58" xfId="0" applyFont="1" applyFill="1" applyBorder="1"/>
    <xf numFmtId="164" fontId="24" fillId="0" borderId="10" xfId="0" applyNumberFormat="1" applyFont="1" applyBorder="1" applyAlignment="1">
      <alignment horizontal="right"/>
    </xf>
    <xf numFmtId="164" fontId="24" fillId="0" borderId="20" xfId="0" applyNumberFormat="1" applyFont="1" applyBorder="1" applyAlignment="1">
      <alignment horizontal="right"/>
    </xf>
    <xf numFmtId="0" fontId="25" fillId="8" borderId="60" xfId="0" applyFont="1" applyFill="1" applyBorder="1" applyAlignment="1">
      <alignment horizontal="center"/>
    </xf>
    <xf numFmtId="0" fontId="24" fillId="0" borderId="57" xfId="0" applyFont="1" applyBorder="1"/>
    <xf numFmtId="10" fontId="8" fillId="3" borderId="1" xfId="0" applyNumberFormat="1" applyFont="1" applyFill="1" applyBorder="1"/>
    <xf numFmtId="10" fontId="24" fillId="0" borderId="58" xfId="0" applyNumberFormat="1" applyFont="1" applyBorder="1" applyAlignment="1">
      <alignment horizontal="right"/>
    </xf>
    <xf numFmtId="10" fontId="24" fillId="0" borderId="59" xfId="0" applyNumberFormat="1" applyFont="1" applyBorder="1" applyAlignment="1">
      <alignment horizontal="right"/>
    </xf>
    <xf numFmtId="2" fontId="24" fillId="0" borderId="10" xfId="0" applyNumberFormat="1" applyFont="1" applyBorder="1" applyAlignment="1">
      <alignment horizontal="right"/>
    </xf>
    <xf numFmtId="0" fontId="40" fillId="0" borderId="0" xfId="0" applyFont="1"/>
    <xf numFmtId="0" fontId="0" fillId="0" borderId="10" xfId="0" applyBorder="1"/>
    <xf numFmtId="3" fontId="0" fillId="0" borderId="11" xfId="0" applyNumberFormat="1" applyBorder="1"/>
    <xf numFmtId="3" fontId="0" fillId="7" borderId="11" xfId="0" applyNumberFormat="1" applyFill="1" applyBorder="1"/>
    <xf numFmtId="0" fontId="40" fillId="0" borderId="10" xfId="0" applyFont="1" applyBorder="1" applyAlignment="1">
      <alignment horizontal="left" indent="2"/>
    </xf>
    <xf numFmtId="0" fontId="0" fillId="0" borderId="63" xfId="0" applyBorder="1"/>
    <xf numFmtId="0" fontId="40" fillId="0" borderId="10" xfId="0" applyFont="1" applyBorder="1" applyAlignment="1">
      <alignment horizontal="left" indent="3"/>
    </xf>
    <xf numFmtId="0" fontId="40" fillId="0" borderId="63" xfId="0" applyFont="1" applyBorder="1" applyAlignment="1">
      <alignment horizontal="left" indent="2"/>
    </xf>
    <xf numFmtId="0" fontId="0" fillId="0" borderId="10" xfId="0" applyBorder="1" applyAlignment="1">
      <alignment horizontal="left" indent="1"/>
    </xf>
    <xf numFmtId="0" fontId="0" fillId="0" borderId="39" xfId="0" applyBorder="1"/>
    <xf numFmtId="0" fontId="0" fillId="0" borderId="43" xfId="0" applyBorder="1"/>
    <xf numFmtId="0" fontId="37" fillId="0" borderId="12" xfId="0" applyFont="1" applyBorder="1"/>
    <xf numFmtId="3" fontId="37" fillId="0" borderId="14" xfId="0" applyNumberFormat="1" applyFont="1" applyBorder="1"/>
    <xf numFmtId="0" fontId="37" fillId="0" borderId="61" xfId="0" applyFont="1" applyBorder="1"/>
    <xf numFmtId="0" fontId="41" fillId="0" borderId="0" xfId="0" applyFont="1"/>
    <xf numFmtId="0" fontId="0" fillId="0" borderId="0" xfId="0" applyAlignment="1">
      <alignment horizontal="left"/>
    </xf>
    <xf numFmtId="0" fontId="0" fillId="0" borderId="2" xfId="0" applyBorder="1" applyAlignment="1">
      <alignment horizontal="left"/>
    </xf>
    <xf numFmtId="0" fontId="42" fillId="0" borderId="2" xfId="0" applyFont="1" applyBorder="1"/>
    <xf numFmtId="3" fontId="40" fillId="0" borderId="65" xfId="0" quotePrefix="1" applyNumberFormat="1" applyFont="1" applyBorder="1" applyAlignment="1">
      <alignment horizontal="left"/>
    </xf>
    <xf numFmtId="0" fontId="42" fillId="0" borderId="65" xfId="0" applyFont="1" applyBorder="1"/>
    <xf numFmtId="0" fontId="0" fillId="0" borderId="65" xfId="0" applyBorder="1"/>
    <xf numFmtId="0" fontId="0" fillId="0" borderId="66" xfId="0" applyBorder="1"/>
    <xf numFmtId="3" fontId="40" fillId="0" borderId="2" xfId="0" quotePrefix="1" applyNumberFormat="1" applyFont="1" applyBorder="1" applyAlignment="1">
      <alignment horizontal="left"/>
    </xf>
    <xf numFmtId="0" fontId="0" fillId="0" borderId="67" xfId="0" applyBorder="1"/>
    <xf numFmtId="3" fontId="0" fillId="0" borderId="55" xfId="0" applyNumberFormat="1" applyBorder="1" applyAlignment="1">
      <alignment horizontal="right"/>
    </xf>
    <xf numFmtId="3" fontId="40" fillId="0" borderId="68" xfId="0" quotePrefix="1" applyNumberFormat="1" applyFont="1" applyBorder="1" applyAlignment="1">
      <alignment horizontal="left"/>
    </xf>
    <xf numFmtId="0" fontId="0" fillId="0" borderId="68" xfId="0" applyBorder="1"/>
    <xf numFmtId="0" fontId="0" fillId="0" borderId="69" xfId="0" applyBorder="1"/>
    <xf numFmtId="3" fontId="0" fillId="0" borderId="68" xfId="0" applyNumberFormat="1" applyBorder="1" applyAlignment="1">
      <alignment horizontal="left"/>
    </xf>
    <xf numFmtId="0" fontId="42" fillId="0" borderId="64" xfId="0" applyFont="1" applyBorder="1" applyAlignment="1">
      <alignment horizontal="right"/>
    </xf>
    <xf numFmtId="3" fontId="0" fillId="0" borderId="0" xfId="0" applyNumberFormat="1" applyAlignment="1">
      <alignment horizontal="center"/>
    </xf>
    <xf numFmtId="3" fontId="0" fillId="0" borderId="0" xfId="0" applyNumberFormat="1"/>
    <xf numFmtId="0" fontId="43" fillId="0" borderId="2" xfId="0" applyFont="1" applyBorder="1"/>
    <xf numFmtId="0" fontId="39" fillId="0" borderId="2" xfId="0" applyFont="1" applyBorder="1"/>
    <xf numFmtId="0" fontId="44" fillId="0" borderId="2" xfId="0" applyFont="1" applyBorder="1"/>
    <xf numFmtId="14" fontId="45" fillId="0" borderId="0" xfId="0" applyNumberFormat="1" applyFont="1"/>
    <xf numFmtId="14" fontId="46" fillId="0" borderId="0" xfId="0" applyNumberFormat="1" applyFont="1"/>
    <xf numFmtId="14" fontId="47" fillId="0" borderId="0" xfId="0" applyNumberFormat="1" applyFont="1"/>
    <xf numFmtId="14" fontId="48" fillId="0" borderId="0" xfId="0" applyNumberFormat="1" applyFont="1"/>
    <xf numFmtId="0" fontId="49" fillId="0" borderId="0" xfId="0" applyFont="1"/>
    <xf numFmtId="0" fontId="50" fillId="0" borderId="2" xfId="0" applyFont="1" applyBorder="1"/>
    <xf numFmtId="0" fontId="4" fillId="2" borderId="0" xfId="0" applyFont="1" applyFill="1" applyAlignment="1">
      <alignment horizontal="left"/>
    </xf>
    <xf numFmtId="1" fontId="25" fillId="0" borderId="35" xfId="0" applyNumberFormat="1" applyFont="1" applyBorder="1" applyAlignment="1">
      <alignment horizontal="center"/>
    </xf>
    <xf numFmtId="0" fontId="24" fillId="0" borderId="22" xfId="0" applyFont="1" applyBorder="1"/>
    <xf numFmtId="0" fontId="25" fillId="3" borderId="42" xfId="0" applyFont="1" applyFill="1" applyBorder="1" applyAlignment="1">
      <alignment horizontal="center" vertical="center"/>
    </xf>
    <xf numFmtId="0" fontId="30" fillId="0" borderId="42" xfId="0" applyFont="1" applyBorder="1"/>
    <xf numFmtId="0" fontId="30" fillId="0" borderId="41" xfId="0" applyFont="1" applyBorder="1"/>
    <xf numFmtId="0" fontId="25" fillId="0" borderId="15" xfId="0" applyFont="1" applyBorder="1" applyAlignment="1">
      <alignment horizontal="center"/>
    </xf>
    <xf numFmtId="0" fontId="25" fillId="0" borderId="20" xfId="0" applyFont="1" applyBorder="1" applyAlignment="1">
      <alignment horizontal="center"/>
    </xf>
    <xf numFmtId="0" fontId="24" fillId="0" borderId="44" xfId="0" applyFont="1" applyBorder="1"/>
    <xf numFmtId="0" fontId="25" fillId="0" borderId="24" xfId="0" applyFont="1" applyBorder="1" applyAlignment="1">
      <alignment horizontal="center"/>
    </xf>
    <xf numFmtId="0" fontId="24" fillId="0" borderId="25" xfId="0" applyFont="1" applyBorder="1"/>
    <xf numFmtId="1" fontId="25" fillId="0" borderId="24" xfId="0" applyNumberFormat="1" applyFont="1" applyBorder="1" applyAlignment="1">
      <alignment horizontal="center"/>
    </xf>
    <xf numFmtId="0" fontId="25" fillId="0" borderId="18" xfId="0" applyFont="1" applyBorder="1" applyAlignment="1">
      <alignment horizontal="center"/>
    </xf>
    <xf numFmtId="0" fontId="25" fillId="0" borderId="33" xfId="0" applyFont="1" applyBorder="1" applyAlignment="1">
      <alignment horizontal="center"/>
    </xf>
    <xf numFmtId="0" fontId="25" fillId="0" borderId="34" xfId="0" applyFont="1" applyBorder="1" applyAlignment="1">
      <alignment horizontal="center"/>
    </xf>
    <xf numFmtId="0" fontId="26" fillId="0" borderId="32" xfId="0" applyFont="1" applyBorder="1" applyAlignment="1">
      <alignment horizontal="center"/>
    </xf>
    <xf numFmtId="0" fontId="27" fillId="0" borderId="16" xfId="0" applyFont="1" applyBorder="1"/>
    <xf numFmtId="0" fontId="27" fillId="0" borderId="17" xfId="0" applyFont="1" applyBorder="1"/>
    <xf numFmtId="0" fontId="26" fillId="0" borderId="26" xfId="0" applyFont="1" applyBorder="1" applyAlignment="1">
      <alignment horizontal="center"/>
    </xf>
    <xf numFmtId="0" fontId="27" fillId="0" borderId="27" xfId="0" applyFont="1" applyBorder="1"/>
    <xf numFmtId="0" fontId="28" fillId="3" borderId="28" xfId="0" applyFont="1" applyFill="1" applyBorder="1" applyAlignment="1">
      <alignment horizontal="center"/>
    </xf>
    <xf numFmtId="0" fontId="27" fillId="0" borderId="29" xfId="0" applyFont="1" applyBorder="1"/>
    <xf numFmtId="0" fontId="29" fillId="3" borderId="28" xfId="0" applyFont="1" applyFill="1" applyBorder="1" applyAlignment="1">
      <alignment horizontal="center"/>
    </xf>
    <xf numFmtId="0" fontId="32" fillId="0" borderId="12" xfId="0" applyFont="1" applyBorder="1" applyAlignment="1">
      <alignment horizontal="right"/>
    </xf>
    <xf numFmtId="0" fontId="32" fillId="0" borderId="40" xfId="0" applyFont="1" applyBorder="1" applyAlignment="1">
      <alignment horizontal="right"/>
    </xf>
    <xf numFmtId="2" fontId="34" fillId="0" borderId="12" xfId="0" applyNumberFormat="1" applyFont="1" applyBorder="1" applyAlignment="1">
      <alignment horizontal="left"/>
    </xf>
    <xf numFmtId="2" fontId="34" fillId="0" borderId="13" xfId="0" applyNumberFormat="1" applyFont="1" applyBorder="1" applyAlignment="1">
      <alignment horizontal="left"/>
    </xf>
    <xf numFmtId="2" fontId="34" fillId="0" borderId="14" xfId="0" applyNumberFormat="1" applyFont="1" applyBorder="1" applyAlignment="1">
      <alignment horizontal="left"/>
    </xf>
    <xf numFmtId="0" fontId="32" fillId="0" borderId="24" xfId="0" applyFont="1" applyBorder="1" applyAlignment="1">
      <alignment horizontal="right"/>
    </xf>
    <xf numFmtId="0" fontId="32" fillId="0" borderId="25" xfId="0" applyFont="1" applyBorder="1" applyAlignment="1">
      <alignment horizontal="right"/>
    </xf>
    <xf numFmtId="0" fontId="32" fillId="0" borderId="10" xfId="0" applyFont="1" applyBorder="1" applyAlignment="1">
      <alignment horizontal="right"/>
    </xf>
    <xf numFmtId="0" fontId="32" fillId="0" borderId="11" xfId="0" applyFont="1" applyBorder="1" applyAlignment="1">
      <alignment horizontal="right"/>
    </xf>
    <xf numFmtId="5" fontId="32" fillId="0" borderId="63" xfId="0" applyNumberFormat="1" applyFont="1" applyBorder="1" applyAlignment="1">
      <alignment horizontal="left"/>
    </xf>
    <xf numFmtId="5" fontId="32" fillId="0" borderId="4" xfId="0" applyNumberFormat="1" applyFont="1" applyBorder="1" applyAlignment="1">
      <alignment horizontal="left"/>
    </xf>
    <xf numFmtId="5" fontId="32" fillId="0" borderId="11" xfId="0" applyNumberFormat="1" applyFont="1" applyBorder="1" applyAlignment="1">
      <alignment horizontal="left"/>
    </xf>
    <xf numFmtId="5" fontId="32" fillId="0" borderId="8" xfId="0" applyNumberFormat="1" applyFont="1" applyBorder="1" applyAlignment="1">
      <alignment horizontal="left"/>
    </xf>
    <xf numFmtId="5" fontId="32" fillId="0" borderId="9" xfId="0" applyNumberFormat="1" applyFont="1" applyBorder="1" applyAlignment="1">
      <alignment horizontal="left"/>
    </xf>
    <xf numFmtId="0" fontId="25" fillId="11" borderId="24" xfId="0" applyFont="1" applyFill="1" applyBorder="1" applyAlignment="1">
      <alignment horizontal="center"/>
    </xf>
    <xf numFmtId="0" fontId="25" fillId="11" borderId="38" xfId="0" applyFont="1" applyFill="1" applyBorder="1" applyAlignment="1">
      <alignment horizontal="center"/>
    </xf>
    <xf numFmtId="0" fontId="25" fillId="11" borderId="25" xfId="0" applyFont="1" applyFill="1" applyBorder="1" applyAlignment="1">
      <alignment horizontal="center"/>
    </xf>
    <xf numFmtId="0" fontId="25" fillId="0" borderId="10" xfId="0" applyFont="1" applyBorder="1" applyAlignment="1">
      <alignment horizontal="left"/>
    </xf>
    <xf numFmtId="0" fontId="25" fillId="0" borderId="4" xfId="0" applyFont="1" applyBorder="1" applyAlignment="1">
      <alignment horizontal="left"/>
    </xf>
    <xf numFmtId="0" fontId="25" fillId="0" borderId="11" xfId="0" applyFont="1" applyBorder="1" applyAlignment="1">
      <alignment horizontal="left"/>
    </xf>
    <xf numFmtId="0" fontId="25" fillId="0" borderId="38" xfId="0" applyFont="1" applyBorder="1" applyAlignment="1">
      <alignment horizontal="center"/>
    </xf>
    <xf numFmtId="0" fontId="25" fillId="0" borderId="25" xfId="0" applyFont="1" applyBorder="1" applyAlignment="1">
      <alignment horizontal="center"/>
    </xf>
    <xf numFmtId="0" fontId="25" fillId="11" borderId="20" xfId="0" applyFont="1" applyFill="1" applyBorder="1" applyAlignment="1">
      <alignment horizontal="center"/>
    </xf>
    <xf numFmtId="0" fontId="25" fillId="11" borderId="5" xfId="0" applyFont="1" applyFill="1" applyBorder="1" applyAlignment="1">
      <alignment horizontal="center"/>
    </xf>
    <xf numFmtId="0" fontId="25" fillId="11" borderId="44" xfId="0" applyFont="1" applyFill="1" applyBorder="1" applyAlignment="1">
      <alignment horizontal="center"/>
    </xf>
    <xf numFmtId="0" fontId="25" fillId="0" borderId="48" xfId="0" applyFont="1" applyBorder="1" applyAlignment="1">
      <alignment horizontal="center"/>
    </xf>
    <xf numFmtId="0" fontId="25" fillId="0" borderId="19" xfId="0" applyFont="1" applyBorder="1" applyAlignment="1">
      <alignment horizontal="center"/>
    </xf>
    <xf numFmtId="0" fontId="25" fillId="0" borderId="21" xfId="0" applyFont="1" applyBorder="1" applyAlignment="1">
      <alignment horizontal="center"/>
    </xf>
    <xf numFmtId="0" fontId="25" fillId="0" borderId="24"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6" xfId="0" applyFont="1" applyBorder="1" applyAlignment="1">
      <alignment horizontal="center"/>
    </xf>
    <xf numFmtId="0" fontId="25" fillId="0" borderId="9" xfId="0" applyFont="1" applyBorder="1" applyAlignment="1">
      <alignment horizontal="center"/>
    </xf>
    <xf numFmtId="0" fontId="25" fillId="0" borderId="32" xfId="0" applyFont="1" applyBorder="1" applyAlignment="1">
      <alignment horizontal="center"/>
    </xf>
    <xf numFmtId="0" fontId="25" fillId="0" borderId="16" xfId="0" applyFont="1" applyBorder="1" applyAlignment="1">
      <alignment horizontal="center"/>
    </xf>
    <xf numFmtId="0" fontId="25" fillId="0" borderId="17" xfId="0" applyFont="1" applyBorder="1" applyAlignment="1">
      <alignment horizontal="center"/>
    </xf>
    <xf numFmtId="0" fontId="37" fillId="0" borderId="24" xfId="0" applyFont="1" applyBorder="1" applyAlignment="1">
      <alignment horizontal="center"/>
    </xf>
    <xf numFmtId="0" fontId="37" fillId="0" borderId="25" xfId="0" applyFont="1" applyBorder="1" applyAlignment="1">
      <alignment horizontal="center"/>
    </xf>
    <xf numFmtId="0" fontId="37" fillId="0" borderId="18" xfId="0" applyFont="1" applyBorder="1" applyAlignment="1">
      <alignment horizontal="center"/>
    </xf>
    <xf numFmtId="0" fontId="37" fillId="0" borderId="33" xfId="0" applyFont="1" applyBorder="1" applyAlignment="1">
      <alignment horizontal="center"/>
    </xf>
    <xf numFmtId="0" fontId="37" fillId="0" borderId="34" xfId="0" applyFont="1" applyBorder="1" applyAlignment="1">
      <alignment horizontal="center"/>
    </xf>
    <xf numFmtId="0" fontId="37" fillId="0" borderId="35" xfId="0" applyFont="1" applyBorder="1" applyAlignment="1">
      <alignment horizontal="center"/>
    </xf>
    <xf numFmtId="0" fontId="37" fillId="0" borderId="22" xfId="0" applyFont="1" applyBorder="1" applyAlignment="1">
      <alignment horizontal="center"/>
    </xf>
    <xf numFmtId="0" fontId="37" fillId="0" borderId="62" xfId="0" applyFont="1" applyBorder="1" applyAlignment="1">
      <alignment horizontal="center"/>
    </xf>
    <xf numFmtId="0" fontId="37" fillId="0" borderId="8" xfId="0" applyFont="1" applyBorder="1" applyAlignment="1">
      <alignment horizontal="center"/>
    </xf>
    <xf numFmtId="0" fontId="37" fillId="0" borderId="9" xfId="0" applyFont="1" applyBorder="1" applyAlignment="1">
      <alignment horizontal="center"/>
    </xf>
    <xf numFmtId="0" fontId="41" fillId="0" borderId="23" xfId="0" applyFont="1" applyBorder="1" applyAlignment="1">
      <alignment horizontal="center"/>
    </xf>
    <xf numFmtId="0" fontId="41" fillId="0" borderId="70" xfId="0" applyFont="1" applyBorder="1" applyAlignment="1">
      <alignment horizontal="center"/>
    </xf>
    <xf numFmtId="0" fontId="41" fillId="0" borderId="63" xfId="0" applyFont="1" applyBorder="1" applyAlignment="1">
      <alignment horizontal="center"/>
    </xf>
  </cellXfs>
  <cellStyles count="3">
    <cellStyle name="Comma 2" xfId="2" xr:uid="{1A40DDDA-CF09-4CF7-B442-76A9191CF638}"/>
    <cellStyle name="Normal" xfId="0" builtinId="0"/>
    <cellStyle name="Normal 2" xfId="1" xr:uid="{AD7B923E-3108-4859-9472-04BE1AA42797}"/>
  </cellStyles>
  <dxfs count="0"/>
  <tableStyles count="0" defaultTableStyle="TableStyleMedium2" defaultPivotStyle="PivotStyleLight16"/>
  <colors>
    <mruColors>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5" personId="{00000000-0000-0000-0000-000000000000}" id="{34883EEF-995A-4A38-B3CF-14EB54763175}">
    <text>Enter % of sales and average % merchant fee on the Instructions tab.</text>
  </threadedComment>
  <threadedComment ref="A52" personId="{00000000-0000-0000-0000-000000000000}" id="{3B7A57DD-01BE-49E3-B537-EC32010B6E38}">
    <text>Enter loan amount, term, and rate on the Loans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A35" personId="{00000000-0000-0000-0000-000000000000}" id="{E3D90843-3C12-4160-9598-D1639234B78C}">
    <text>Enter % of sales and average % merchant fee on the Instructions tab.</text>
  </threadedComment>
  <threadedComment ref="A52" personId="{00000000-0000-0000-0000-000000000000}" id="{9216F6B2-6552-43F9-9B51-D272B6D3395E}">
    <text>Enter loan amount, term, and rate on the Loans tab.</text>
  </threadedComment>
</ThreadedComments>
</file>

<file path=xl/threadedComments/threadedComment3.xml><?xml version="1.0" encoding="utf-8"?>
<ThreadedComments xmlns="http://schemas.microsoft.com/office/spreadsheetml/2018/threadedcomments" xmlns:x="http://schemas.openxmlformats.org/spreadsheetml/2006/main">
  <threadedComment ref="A35" personId="{00000000-0000-0000-0000-000000000000}" id="{2C216C99-F5B0-4046-BE98-1FE03B987969}">
    <text>Enter % of sales and average % merchant fee on the Instructions tab.</text>
  </threadedComment>
  <threadedComment ref="A52" personId="{00000000-0000-0000-0000-000000000000}" id="{118A1ACE-C3CD-4ACC-9C2B-E8144F75DC6B}">
    <text>Enter loan amount, term, and rate on the Loans tab.</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esbdc.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73"/>
  <sheetViews>
    <sheetView tabSelected="1" topLeftCell="A12" workbookViewId="0">
      <selection activeCell="J11" sqref="J11"/>
    </sheetView>
  </sheetViews>
  <sheetFormatPr defaultColWidth="11.19921875" defaultRowHeight="15" customHeight="1"/>
  <sheetData>
    <row r="1" spans="1:11" ht="15.6">
      <c r="A1" s="144" t="s">
        <v>0</v>
      </c>
    </row>
    <row r="2" spans="1:11" ht="15.6">
      <c r="A2" s="1" t="s">
        <v>1</v>
      </c>
    </row>
    <row r="3" spans="1:11" ht="15.6">
      <c r="A3" s="2" t="s">
        <v>2</v>
      </c>
    </row>
    <row r="4" spans="1:11" ht="15.6">
      <c r="A4" t="s">
        <v>257</v>
      </c>
    </row>
    <row r="5" spans="1:11" ht="15.6"/>
    <row r="6" spans="1:11" ht="15.6">
      <c r="A6" s="1" t="s">
        <v>3</v>
      </c>
    </row>
    <row r="9" spans="1:11" ht="20.399999999999999" customHeight="1">
      <c r="A9" s="222" t="s">
        <v>4</v>
      </c>
      <c r="B9" s="222"/>
      <c r="C9" s="222"/>
      <c r="D9" s="222"/>
      <c r="E9" s="222"/>
      <c r="F9" s="222"/>
      <c r="G9" s="222"/>
      <c r="H9" s="222"/>
      <c r="I9" s="222"/>
      <c r="J9" s="196"/>
      <c r="K9" s="196"/>
    </row>
    <row r="10" spans="1:11" ht="15.6">
      <c r="A10" s="144" t="s">
        <v>5</v>
      </c>
    </row>
    <row r="11" spans="1:11" ht="15.6">
      <c r="A11" s="4"/>
      <c r="B11" s="3" t="s">
        <v>6</v>
      </c>
    </row>
    <row r="14" spans="1:11" ht="15.6">
      <c r="A14" s="144" t="s">
        <v>7</v>
      </c>
    </row>
    <row r="15" spans="1:11" ht="15.6">
      <c r="A15" s="3" t="s">
        <v>8</v>
      </c>
    </row>
    <row r="16" spans="1:11" ht="15.6">
      <c r="A16" s="181" t="s">
        <v>9</v>
      </c>
    </row>
    <row r="17" spans="1:1" ht="15.6">
      <c r="A17" s="181" t="s">
        <v>10</v>
      </c>
    </row>
    <row r="20" spans="1:1" ht="15.6">
      <c r="A20" s="1" t="s">
        <v>11</v>
      </c>
    </row>
    <row r="21" spans="1:1" ht="15.6">
      <c r="A21" s="181" t="s">
        <v>12</v>
      </c>
    </row>
    <row r="22" spans="1:1" ht="15" customHeight="1">
      <c r="A22" s="181" t="s">
        <v>13</v>
      </c>
    </row>
    <row r="25" spans="1:1" ht="15" customHeight="1">
      <c r="A25" s="144" t="s">
        <v>14</v>
      </c>
    </row>
    <row r="26" spans="1:1" ht="15" customHeight="1">
      <c r="A26" s="181" t="s">
        <v>15</v>
      </c>
    </row>
    <row r="27" spans="1:1" ht="15" customHeight="1">
      <c r="A27" s="181" t="s">
        <v>16</v>
      </c>
    </row>
    <row r="28" spans="1:1" ht="15" customHeight="1">
      <c r="A28" s="181" t="s">
        <v>17</v>
      </c>
    </row>
    <row r="30" spans="1:1" ht="15" customHeight="1">
      <c r="A30" s="144" t="s">
        <v>18</v>
      </c>
    </row>
    <row r="31" spans="1:1" ht="15" customHeight="1">
      <c r="A31" s="181" t="s">
        <v>19</v>
      </c>
    </row>
    <row r="34" spans="1:2" ht="15.6">
      <c r="A34" s="1" t="s">
        <v>20</v>
      </c>
    </row>
    <row r="35" spans="1:2" ht="15.6">
      <c r="A35" s="181" t="s">
        <v>21</v>
      </c>
    </row>
    <row r="36" spans="1:2" ht="15.6">
      <c r="A36" s="181" t="s">
        <v>22</v>
      </c>
      <c r="B36" s="5"/>
    </row>
    <row r="37" spans="1:2" ht="15.6">
      <c r="A37" s="3" t="s">
        <v>23</v>
      </c>
    </row>
    <row r="38" spans="1:2" ht="15.6">
      <c r="A38" s="3" t="s">
        <v>24</v>
      </c>
    </row>
    <row r="39" spans="1:2" ht="15.6">
      <c r="A39" s="3" t="s">
        <v>25</v>
      </c>
      <c r="B39" s="3"/>
    </row>
    <row r="40" spans="1:2" ht="15.6">
      <c r="A40" s="181" t="s">
        <v>26</v>
      </c>
      <c r="B40" s="3"/>
    </row>
    <row r="41" spans="1:2" ht="15.6">
      <c r="A41" s="3"/>
      <c r="B41" s="5"/>
    </row>
    <row r="42" spans="1:2" ht="15.6">
      <c r="A42" s="3"/>
      <c r="B42" s="5"/>
    </row>
    <row r="43" spans="1:2" ht="15.6">
      <c r="A43" s="6" t="s">
        <v>27</v>
      </c>
      <c r="B43" s="5"/>
    </row>
    <row r="44" spans="1:2" ht="15.6">
      <c r="A44" s="3" t="s">
        <v>28</v>
      </c>
      <c r="B44" s="5"/>
    </row>
    <row r="45" spans="1:2" ht="15.6">
      <c r="A45" s="177">
        <v>0</v>
      </c>
      <c r="B45" s="5" t="s">
        <v>29</v>
      </c>
    </row>
    <row r="46" spans="1:2" ht="15.6">
      <c r="A46" s="177">
        <v>0</v>
      </c>
      <c r="B46" s="5" t="s">
        <v>30</v>
      </c>
    </row>
    <row r="49" spans="1:1" ht="15" customHeight="1">
      <c r="A49" s="195" t="s">
        <v>31</v>
      </c>
    </row>
    <row r="50" spans="1:1" ht="15" customHeight="1">
      <c r="A50" s="181" t="s">
        <v>32</v>
      </c>
    </row>
    <row r="51" spans="1:1" ht="15" customHeight="1">
      <c r="A51" s="181" t="s">
        <v>33</v>
      </c>
    </row>
    <row r="54" spans="1:1" ht="15" customHeight="1">
      <c r="A54" s="195" t="s">
        <v>34</v>
      </c>
    </row>
    <row r="55" spans="1:1" ht="15" customHeight="1">
      <c r="A55" s="181" t="s">
        <v>35</v>
      </c>
    </row>
    <row r="56" spans="1:1" ht="15" customHeight="1">
      <c r="A56" s="181" t="s">
        <v>36</v>
      </c>
    </row>
    <row r="58" spans="1:1" ht="15" customHeight="1">
      <c r="A58" s="214"/>
    </row>
    <row r="59" spans="1:1" ht="15" customHeight="1">
      <c r="A59" s="215" t="str">
        <f ca="1">CONCATENATE("The Small Business Development Center (SBDC) has prepared this financial statement as of: ",TEXT($A$73,"mm/dd/yyyy"),"")</f>
        <v>The Small Business Development Center (SBDC) has prepared this financial statement as of: 08/28/2025</v>
      </c>
    </row>
    <row r="60" spans="1:1" ht="15" customHeight="1">
      <c r="A60" s="215" t="s">
        <v>256</v>
      </c>
    </row>
    <row r="61" spans="1:1" ht="15" customHeight="1">
      <c r="A61" s="215" t="s">
        <v>254</v>
      </c>
    </row>
    <row r="62" spans="1:1" ht="15" customHeight="1">
      <c r="A62" s="215" t="s">
        <v>255</v>
      </c>
    </row>
    <row r="73" spans="1:1" ht="15" customHeight="1">
      <c r="A73" s="217">
        <f ca="1">TODAY()</f>
        <v>45897</v>
      </c>
    </row>
  </sheetData>
  <mergeCells count="1">
    <mergeCell ref="A9:I9"/>
  </mergeCells>
  <hyperlinks>
    <hyperlink ref="A3" r:id="rId1"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AA99-AA98-460A-BAFE-69FEDFE8274F}">
  <sheetPr>
    <pageSetUpPr fitToPage="1"/>
  </sheetPr>
  <dimension ref="A1:H26"/>
  <sheetViews>
    <sheetView zoomScale="145" zoomScaleNormal="145" workbookViewId="0">
      <selection activeCell="B18" sqref="B18"/>
    </sheetView>
  </sheetViews>
  <sheetFormatPr defaultColWidth="8.69921875" defaultRowHeight="13.8"/>
  <cols>
    <col min="1" max="1" width="24.5" style="44" customWidth="1"/>
    <col min="2" max="7" width="9" style="44" customWidth="1"/>
    <col min="8" max="8" width="10.69921875" style="44" customWidth="1"/>
    <col min="9" max="16384" width="8.69921875" style="44"/>
  </cols>
  <sheetData>
    <row r="1" spans="1:8" ht="16.2" customHeight="1" thickBot="1">
      <c r="A1" s="287" t="s">
        <v>191</v>
      </c>
      <c r="B1" s="288"/>
      <c r="C1" s="288"/>
      <c r="D1" s="288"/>
      <c r="E1" s="288"/>
      <c r="F1" s="288"/>
      <c r="G1" s="288"/>
      <c r="H1" s="289"/>
    </row>
    <row r="2" spans="1:8" ht="16.2" customHeight="1">
      <c r="A2" s="168"/>
      <c r="B2" s="285" t="s">
        <v>123</v>
      </c>
      <c r="C2" s="286"/>
      <c r="D2" s="285" t="s">
        <v>134</v>
      </c>
      <c r="E2" s="286"/>
      <c r="F2" s="285" t="s">
        <v>135</v>
      </c>
      <c r="G2" s="286"/>
      <c r="H2" s="103" t="s">
        <v>192</v>
      </c>
    </row>
    <row r="3" spans="1:8">
      <c r="A3" s="176" t="s">
        <v>125</v>
      </c>
      <c r="B3" s="174">
        <f>'Year 1'!N5</f>
        <v>0</v>
      </c>
      <c r="C3" s="175" t="s">
        <v>193</v>
      </c>
      <c r="D3" s="174">
        <f>'Year 2'!N5</f>
        <v>0</v>
      </c>
      <c r="E3" s="175" t="s">
        <v>193</v>
      </c>
      <c r="F3" s="174">
        <f>'Year 3'!N5</f>
        <v>0</v>
      </c>
      <c r="G3" s="175" t="s">
        <v>193</v>
      </c>
      <c r="H3" s="120"/>
    </row>
    <row r="4" spans="1:8">
      <c r="A4" s="169" t="s">
        <v>126</v>
      </c>
      <c r="B4" s="173">
        <f>'Year 1'!N6</f>
        <v>0</v>
      </c>
      <c r="C4" s="178" t="str">
        <f>IF($B$3=0, "0.00%", B4/$B$3)</f>
        <v>0.00%</v>
      </c>
      <c r="D4" s="173">
        <f>'Year 2'!N6</f>
        <v>0</v>
      </c>
      <c r="E4" s="178" t="str">
        <f t="shared" ref="E4:E12" si="0">IF($D$3=0, "0.00%", D4/$D$3)</f>
        <v>0.00%</v>
      </c>
      <c r="F4" s="173">
        <f>'Year 3'!N6</f>
        <v>0</v>
      </c>
      <c r="G4" s="178" t="str">
        <f t="shared" ref="G4:G12" si="1">IF($F$3=0, "0.00%", F4/$F$3)</f>
        <v>0.00%</v>
      </c>
      <c r="H4" s="114"/>
    </row>
    <row r="5" spans="1:8">
      <c r="A5" s="169" t="s">
        <v>127</v>
      </c>
      <c r="B5" s="173">
        <f>'Year 1'!N7</f>
        <v>0</v>
      </c>
      <c r="C5" s="178" t="str">
        <f>IF($B$3=0, "0.00%", B5/$B$3)</f>
        <v>0.00%</v>
      </c>
      <c r="D5" s="173">
        <f>'Year 2'!N7</f>
        <v>0</v>
      </c>
      <c r="E5" s="178" t="str">
        <f t="shared" si="0"/>
        <v>0.00%</v>
      </c>
      <c r="F5" s="173">
        <f>'Year 3'!N7</f>
        <v>0</v>
      </c>
      <c r="G5" s="178" t="str">
        <f t="shared" si="1"/>
        <v>0.00%</v>
      </c>
      <c r="H5" s="114"/>
    </row>
    <row r="6" spans="1:8">
      <c r="A6" s="169" t="s">
        <v>194</v>
      </c>
      <c r="B6" s="173">
        <f>B7+B8+B9</f>
        <v>0</v>
      </c>
      <c r="C6" s="178" t="str">
        <f>IF($B$3=0, "0.00%", B6/$B$3)</f>
        <v>0.00%</v>
      </c>
      <c r="D6" s="173">
        <f>D7+D8+D9</f>
        <v>0</v>
      </c>
      <c r="E6" s="178" t="str">
        <f t="shared" si="0"/>
        <v>0.00%</v>
      </c>
      <c r="F6" s="173">
        <f>F7+F8+F9</f>
        <v>0</v>
      </c>
      <c r="G6" s="178" t="str">
        <f t="shared" si="1"/>
        <v>0.00%</v>
      </c>
      <c r="H6" s="114"/>
    </row>
    <row r="7" spans="1:8">
      <c r="A7" s="170" t="s">
        <v>195</v>
      </c>
      <c r="B7" s="173">
        <f>'Year 1'!N10+'Year 1'!N11+'Year 1'!N12+'Year 1'!N13+'Year 1'!N14+'Year 1'!N15</f>
        <v>0</v>
      </c>
      <c r="C7" s="178" t="str">
        <f>IF($B$3=0, "0.00%", B7/$B$3)</f>
        <v>0.00%</v>
      </c>
      <c r="D7" s="173">
        <f>'Year 2'!N10+'Year 2'!N11+'Year 2'!N12+'Year 2'!N13+'Year 2'!N14+'Year 2'!N15</f>
        <v>0</v>
      </c>
      <c r="E7" s="178" t="str">
        <f t="shared" si="0"/>
        <v>0.00%</v>
      </c>
      <c r="F7" s="173">
        <f>'Year 3'!N10+'Year 3'!N11+'Year 3'!N12+'Year 3'!N13+'Year 3'!N14+'Year 3'!N15</f>
        <v>0</v>
      </c>
      <c r="G7" s="178" t="str">
        <f t="shared" si="1"/>
        <v>0.00%</v>
      </c>
      <c r="H7" s="114"/>
    </row>
    <row r="8" spans="1:8">
      <c r="A8" s="170" t="s">
        <v>196</v>
      </c>
      <c r="B8" s="173">
        <f>'Year 1'!N16+'Year 1'!N17+'Year 1'!N18+'Year 1'!N19+'Year 1'!N20+'Year 1'!N21+'Year 1'!N22+'Year 1'!N23+'Year 1'!N24+'Year 1'!N25</f>
        <v>0</v>
      </c>
      <c r="C8" s="178" t="str">
        <f>IF($B$3=0, "0.00%", B8/$B$3)</f>
        <v>0.00%</v>
      </c>
      <c r="D8" s="173">
        <f>'Year 2'!N16+'Year 2'!N17+'Year 2'!N18+'Year 2'!N19+'Year 2'!N20+'Year 2'!N21+'Year 2'!N22+'Year 2'!N23+'Year 2'!N24+'Year 2'!N25</f>
        <v>0</v>
      </c>
      <c r="E8" s="178" t="str">
        <f t="shared" si="0"/>
        <v>0.00%</v>
      </c>
      <c r="F8" s="173">
        <f>'Year 3'!N16+'Year 3'!N17+'Year 3'!N18+'Year 3'!N19+'Year 3'!N20+'Year 3'!N21+'Year 3'!N22+'Year 3'!N23+'Year 3'!N24+'Year 3'!N25</f>
        <v>0</v>
      </c>
      <c r="G8" s="178" t="str">
        <f t="shared" si="1"/>
        <v>0.00%</v>
      </c>
      <c r="H8" s="114"/>
    </row>
    <row r="9" spans="1:8">
      <c r="A9" s="170" t="s">
        <v>197</v>
      </c>
      <c r="B9" s="173">
        <f>'Year 1'!N26+'Year 1'!N27+'Year 1'!N28+'Year 1'!N29+'Year 1'!N30+'Year 1'!N31+'Year 1'!N32+'Year 1'!N33+'Year 1'!N34+'Year 1'!N35+'Year 1'!N36+'Year 1'!N37+'Year 1'!N38+'Year 1'!N39+'Year 1'!N40+'Year 1'!N41+'Year 1'!N42+'Year 1'!N43+'Year 1'!N44+'Year 1'!N45+'Year 1'!N46+'Year 1'!N47+'Year 1'!N48+'Year 1'!N49+'Year 1'!N50</f>
        <v>0</v>
      </c>
      <c r="C9" s="178" t="str">
        <f t="shared" ref="C9:C10" si="2">IF($B$3=0, "0.00%", B9/$B$3)</f>
        <v>0.00%</v>
      </c>
      <c r="D9" s="173">
        <f>'Year 2'!N26+'Year 2'!N27+'Year 2'!N28+'Year 2'!N29+'Year 2'!N30+'Year 2'!N31+'Year 2'!N32+'Year 2'!N33+'Year 2'!N34+'Year 2'!N35+'Year 2'!N36+'Year 2'!N37+'Year 2'!N38+'Year 2'!N39+'Year 2'!N40+'Year 2'!N41+'Year 2'!N42+'Year 2'!N43+'Year 2'!N44+'Year 2'!N45+'Year 2'!N46+'Year 2'!N47+'Year 2'!N48+'Year 2'!N49+'Year 2'!N50</f>
        <v>0</v>
      </c>
      <c r="E9" s="178" t="str">
        <f t="shared" si="0"/>
        <v>0.00%</v>
      </c>
      <c r="F9" s="173">
        <f>'Year 3'!N26+'Year 3'!N27+'Year 3'!N28+'Year 3'!N29+'Year 3'!N30+'Year 3'!N31+'Year 3'!N32+'Year 3'!N33+'Year 3'!N34+'Year 3'!N35+'Year 3'!N36+'Year 3'!N37+'Year 3'!N38+'Year 3'!N39+'Year 3'!N40+'Year 3'!N41+'Year 3'!N42+'Year 3'!N43+'Year 3'!N44+'Year 3'!N45+'Year 3'!N46+'Year 3'!N47+'Year 3'!N48+'Year 3'!N49+'Year 3'!N50</f>
        <v>0</v>
      </c>
      <c r="G9" s="178" t="str">
        <f t="shared" si="1"/>
        <v>0.00%</v>
      </c>
      <c r="H9" s="114"/>
    </row>
    <row r="10" spans="1:8">
      <c r="A10" s="169" t="s">
        <v>186</v>
      </c>
      <c r="B10" s="173">
        <f>'Year 1'!N53</f>
        <v>0</v>
      </c>
      <c r="C10" s="178" t="str">
        <f t="shared" si="2"/>
        <v>0.00%</v>
      </c>
      <c r="D10" s="173">
        <f>'Year 2'!N53</f>
        <v>0</v>
      </c>
      <c r="E10" s="178" t="str">
        <f t="shared" si="0"/>
        <v>0.00%</v>
      </c>
      <c r="F10" s="173">
        <f>'Year 3'!N53</f>
        <v>0</v>
      </c>
      <c r="G10" s="178" t="str">
        <f t="shared" si="1"/>
        <v>0.00%</v>
      </c>
      <c r="H10" s="120"/>
    </row>
    <row r="11" spans="1:8">
      <c r="A11" s="169" t="s">
        <v>198</v>
      </c>
      <c r="B11" s="173">
        <f>B5-B6-B10</f>
        <v>0</v>
      </c>
      <c r="C11" s="178" t="str">
        <f>IF($B$3=0, "0.00%", B11/$B$3)</f>
        <v>0.00%</v>
      </c>
      <c r="D11" s="173">
        <f>D5-D6-D10</f>
        <v>0</v>
      </c>
      <c r="E11" s="178" t="str">
        <f t="shared" si="0"/>
        <v>0.00%</v>
      </c>
      <c r="F11" s="173">
        <f>F5-F6-F10</f>
        <v>0</v>
      </c>
      <c r="G11" s="178" t="str">
        <f t="shared" si="1"/>
        <v>0.00%</v>
      </c>
      <c r="H11" s="120"/>
    </row>
    <row r="12" spans="1:8">
      <c r="A12" s="169" t="s">
        <v>199</v>
      </c>
      <c r="B12" s="173">
        <f>'Year 1'!N52</f>
        <v>0</v>
      </c>
      <c r="C12" s="178" t="str">
        <f>IF($B$3=0, "0.00%", B12/$B$3)</f>
        <v>0.00%</v>
      </c>
      <c r="D12" s="173">
        <f>'Year 2'!N52</f>
        <v>0</v>
      </c>
      <c r="E12" s="178" t="str">
        <f t="shared" si="0"/>
        <v>0.00%</v>
      </c>
      <c r="F12" s="173">
        <f>'Year 3'!N52</f>
        <v>0</v>
      </c>
      <c r="G12" s="178" t="str">
        <f t="shared" si="1"/>
        <v>0.00%</v>
      </c>
      <c r="H12" s="120"/>
    </row>
    <row r="13" spans="1:8">
      <c r="A13" s="169" t="s">
        <v>200</v>
      </c>
      <c r="B13" s="180" t="str">
        <f>IF(B11=0, "0.00",B11/B12)</f>
        <v>0.00</v>
      </c>
      <c r="C13" s="172"/>
      <c r="D13" s="180" t="str">
        <f>IF(D11=0, "0.00",D11/D12)</f>
        <v>0.00</v>
      </c>
      <c r="E13" s="172"/>
      <c r="F13" s="180" t="str">
        <f>IF(F11=0, "0.00", F11/F12)</f>
        <v>0.00</v>
      </c>
      <c r="G13" s="172"/>
      <c r="H13" s="120"/>
    </row>
    <row r="14" spans="1:8" ht="14.4" thickBot="1">
      <c r="A14" s="171" t="s">
        <v>201</v>
      </c>
      <c r="B14" s="152">
        <f>B11-B12</f>
        <v>0</v>
      </c>
      <c r="C14" s="179" t="str">
        <f>IF($B$3=0, "0.00%", B14/$B$3)</f>
        <v>0.00%</v>
      </c>
      <c r="D14" s="152">
        <f>D11-D12</f>
        <v>0</v>
      </c>
      <c r="E14" s="179" t="str">
        <f>IF($D$3=0, "0.00%", D14/$D$3)</f>
        <v>0.00%</v>
      </c>
      <c r="F14" s="152">
        <f>F11-F12</f>
        <v>0</v>
      </c>
      <c r="G14" s="179" t="str">
        <f>IF($F$3=0, "0.00%", F14/$F$3)</f>
        <v>0.00%</v>
      </c>
      <c r="H14" s="121"/>
    </row>
    <row r="20" spans="1:1" ht="15.6">
      <c r="A20" s="213"/>
    </row>
    <row r="21" spans="1:1">
      <c r="A21" s="220" t="str">
        <f ca="1">CONCATENATE("The Small Business Development Center (SBDC) has prepared this financial statement as of ", TEXT(A26,"mm/dd/yyyy")," based on information and assumptions provided by management.")</f>
        <v>The Small Business Development Center (SBDC) has prepared this financial statement as of 08/28/2025 based on information and assumptions provided by management.</v>
      </c>
    </row>
    <row r="22" spans="1:1">
      <c r="A22" s="221" t="s">
        <v>252</v>
      </c>
    </row>
    <row r="23" spans="1:1">
      <c r="A23" s="221" t="s">
        <v>253</v>
      </c>
    </row>
    <row r="26" spans="1:1">
      <c r="A26" s="219">
        <f ca="1">TODAY()</f>
        <v>45897</v>
      </c>
    </row>
  </sheetData>
  <mergeCells count="4">
    <mergeCell ref="B2:C2"/>
    <mergeCell ref="D2:E2"/>
    <mergeCell ref="F2:G2"/>
    <mergeCell ref="A1:H1"/>
  </mergeCells>
  <phoneticPr fontId="33" type="noConversion"/>
  <pageMargins left="0.7" right="0.7" top="0.75" bottom="0.75" header="0.3" footer="0.3"/>
  <pageSetup scale="81" fitToHeight="0" orientation="landscape" r:id="rId1"/>
  <ignoredErrors>
    <ignoredError sqref="C6 E6 C11 E11 E14 C14"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84878-480B-474F-9955-4F75B1F519FC}">
  <dimension ref="A1:J51"/>
  <sheetViews>
    <sheetView workbookViewId="0">
      <pane ySplit="2" topLeftCell="A33" activePane="bottomLeft" state="frozen"/>
      <selection pane="bottomLeft" activeCell="E48" sqref="E48"/>
    </sheetView>
  </sheetViews>
  <sheetFormatPr defaultRowHeight="15.6"/>
  <cols>
    <col min="1" max="1" width="40.59765625" customWidth="1"/>
    <col min="2" max="2" width="12.69921875" customWidth="1"/>
    <col min="3" max="3" width="40.59765625" customWidth="1"/>
    <col min="4" max="4" width="12.69921875" customWidth="1"/>
    <col min="6" max="6" width="17.59765625" style="196" bestFit="1" customWidth="1"/>
    <col min="7" max="7" width="1.8984375" style="196" bestFit="1" customWidth="1"/>
    <col min="8" max="8" width="9.69921875" customWidth="1"/>
  </cols>
  <sheetData>
    <row r="1" spans="1:4">
      <c r="A1" s="292" t="s">
        <v>202</v>
      </c>
      <c r="B1" s="293"/>
      <c r="C1" s="293"/>
      <c r="D1" s="294"/>
    </row>
    <row r="2" spans="1:4" ht="16.2" thickBot="1">
      <c r="A2" s="295" t="s">
        <v>203</v>
      </c>
      <c r="B2" s="296"/>
      <c r="C2" s="296"/>
      <c r="D2" s="297"/>
    </row>
    <row r="3" spans="1:4">
      <c r="A3" s="290" t="s">
        <v>41</v>
      </c>
      <c r="B3" s="291"/>
      <c r="C3" s="298" t="s">
        <v>204</v>
      </c>
      <c r="D3" s="299"/>
    </row>
    <row r="4" spans="1:4">
      <c r="A4" s="182" t="s">
        <v>205</v>
      </c>
      <c r="B4" s="183"/>
      <c r="C4" s="186" t="s">
        <v>206</v>
      </c>
      <c r="D4" s="183"/>
    </row>
    <row r="5" spans="1:4">
      <c r="A5" s="185" t="s">
        <v>207</v>
      </c>
      <c r="B5" s="184">
        <v>0</v>
      </c>
      <c r="C5" s="188" t="s">
        <v>208</v>
      </c>
      <c r="D5" s="184">
        <v>0</v>
      </c>
    </row>
    <row r="6" spans="1:4">
      <c r="A6" s="185" t="s">
        <v>209</v>
      </c>
      <c r="B6" s="184">
        <v>0</v>
      </c>
      <c r="C6" s="188" t="s">
        <v>210</v>
      </c>
      <c r="D6" s="184">
        <v>0</v>
      </c>
    </row>
    <row r="7" spans="1:4">
      <c r="A7" s="185" t="s">
        <v>211</v>
      </c>
      <c r="B7" s="184">
        <v>0</v>
      </c>
      <c r="C7" s="188" t="s">
        <v>212</v>
      </c>
      <c r="D7" s="184">
        <v>0</v>
      </c>
    </row>
    <row r="8" spans="1:4">
      <c r="A8" s="185" t="s">
        <v>45</v>
      </c>
      <c r="B8" s="184">
        <v>0</v>
      </c>
      <c r="C8" s="188" t="s">
        <v>213</v>
      </c>
      <c r="D8" s="184">
        <v>0</v>
      </c>
    </row>
    <row r="9" spans="1:4">
      <c r="A9" s="185" t="s">
        <v>214</v>
      </c>
      <c r="B9" s="184">
        <v>0</v>
      </c>
      <c r="C9" s="188" t="s">
        <v>215</v>
      </c>
      <c r="D9" s="184">
        <v>0</v>
      </c>
    </row>
    <row r="10" spans="1:4">
      <c r="A10" s="182"/>
      <c r="B10" s="183"/>
      <c r="C10" s="188" t="s">
        <v>216</v>
      </c>
      <c r="D10" s="184">
        <v>0</v>
      </c>
    </row>
    <row r="11" spans="1:4">
      <c r="A11" s="182" t="s">
        <v>217</v>
      </c>
      <c r="B11" s="183">
        <f>SUM(B5:B9)</f>
        <v>0</v>
      </c>
      <c r="C11" s="188" t="s">
        <v>218</v>
      </c>
      <c r="D11" s="184">
        <v>0</v>
      </c>
    </row>
    <row r="12" spans="1:4">
      <c r="A12" s="190"/>
      <c r="B12" s="191"/>
      <c r="C12" s="188" t="s">
        <v>219</v>
      </c>
      <c r="D12" s="184">
        <v>0</v>
      </c>
    </row>
    <row r="13" spans="1:4">
      <c r="A13" s="182"/>
      <c r="B13" s="183"/>
      <c r="C13" s="186"/>
      <c r="D13" s="183"/>
    </row>
    <row r="14" spans="1:4">
      <c r="A14" s="182" t="s">
        <v>220</v>
      </c>
      <c r="B14" s="183"/>
      <c r="C14" s="186" t="s">
        <v>221</v>
      </c>
      <c r="D14" s="183">
        <f>SUM(D5:D12)</f>
        <v>0</v>
      </c>
    </row>
    <row r="15" spans="1:4">
      <c r="A15" s="185" t="s">
        <v>222</v>
      </c>
      <c r="B15" s="184">
        <v>0</v>
      </c>
      <c r="C15" s="186"/>
      <c r="D15" s="183"/>
    </row>
    <row r="16" spans="1:4">
      <c r="A16" s="185" t="s">
        <v>223</v>
      </c>
      <c r="B16" s="184">
        <v>0</v>
      </c>
      <c r="C16" s="186" t="s">
        <v>224</v>
      </c>
      <c r="D16" s="183"/>
    </row>
    <row r="17" spans="1:10">
      <c r="A17" s="185" t="s">
        <v>225</v>
      </c>
      <c r="B17" s="184">
        <v>0</v>
      </c>
      <c r="C17" s="188" t="s">
        <v>226</v>
      </c>
      <c r="D17" s="184">
        <v>0</v>
      </c>
    </row>
    <row r="18" spans="1:10">
      <c r="A18" s="185" t="s">
        <v>64</v>
      </c>
      <c r="B18" s="184">
        <v>0</v>
      </c>
      <c r="C18" s="188" t="s">
        <v>227</v>
      </c>
      <c r="D18" s="184">
        <v>0</v>
      </c>
    </row>
    <row r="19" spans="1:10">
      <c r="A19" s="189" t="s">
        <v>228</v>
      </c>
      <c r="B19" s="184">
        <v>0</v>
      </c>
      <c r="C19" s="188" t="s">
        <v>229</v>
      </c>
      <c r="D19" s="184">
        <v>0</v>
      </c>
    </row>
    <row r="20" spans="1:10">
      <c r="A20" s="182"/>
      <c r="B20" s="183"/>
      <c r="C20" s="188" t="s">
        <v>230</v>
      </c>
      <c r="D20" s="184">
        <v>0</v>
      </c>
    </row>
    <row r="21" spans="1:10">
      <c r="A21" s="182" t="s">
        <v>231</v>
      </c>
      <c r="B21" s="183">
        <f>SUM(B15:B19)</f>
        <v>0</v>
      </c>
      <c r="C21" s="188" t="s">
        <v>232</v>
      </c>
      <c r="D21" s="184">
        <v>0</v>
      </c>
    </row>
    <row r="22" spans="1:10">
      <c r="A22" s="182"/>
      <c r="B22" s="183"/>
      <c r="C22" s="186"/>
      <c r="D22" s="183"/>
    </row>
    <row r="23" spans="1:10">
      <c r="A23" s="182"/>
      <c r="B23" s="157"/>
      <c r="C23" s="186" t="s">
        <v>233</v>
      </c>
      <c r="D23" s="183">
        <f>SUM(D17:D21)</f>
        <v>0</v>
      </c>
    </row>
    <row r="24" spans="1:10">
      <c r="A24" s="182" t="s">
        <v>234</v>
      </c>
      <c r="B24" s="183"/>
      <c r="C24" s="186"/>
      <c r="D24" s="183"/>
    </row>
    <row r="25" spans="1:10">
      <c r="A25" s="185" t="s">
        <v>235</v>
      </c>
      <c r="B25" s="184">
        <v>0</v>
      </c>
      <c r="C25" s="186" t="s">
        <v>236</v>
      </c>
      <c r="D25" s="183"/>
    </row>
    <row r="26" spans="1:10">
      <c r="A26" s="185" t="s">
        <v>237</v>
      </c>
      <c r="B26" s="184">
        <v>0</v>
      </c>
      <c r="C26" s="186" t="s">
        <v>57</v>
      </c>
      <c r="D26" s="183"/>
    </row>
    <row r="27" spans="1:10">
      <c r="A27" s="185" t="s">
        <v>238</v>
      </c>
      <c r="B27" s="184"/>
      <c r="C27" s="186" t="s">
        <v>239</v>
      </c>
      <c r="D27" s="183">
        <f>B35-D25</f>
        <v>0</v>
      </c>
    </row>
    <row r="28" spans="1:10">
      <c r="A28" s="187" t="s">
        <v>240</v>
      </c>
      <c r="B28" s="184">
        <v>0</v>
      </c>
      <c r="C28" s="188" t="s">
        <v>241</v>
      </c>
      <c r="D28" s="184">
        <v>0</v>
      </c>
    </row>
    <row r="29" spans="1:10">
      <c r="A29" s="182"/>
      <c r="B29" s="183"/>
      <c r="C29" s="188" t="s">
        <v>242</v>
      </c>
      <c r="D29" s="184">
        <v>0</v>
      </c>
    </row>
    <row r="30" spans="1:10">
      <c r="A30" s="182" t="s">
        <v>243</v>
      </c>
      <c r="B30" s="183"/>
      <c r="C30" s="188" t="s">
        <v>244</v>
      </c>
      <c r="D30" s="184">
        <v>0</v>
      </c>
    </row>
    <row r="31" spans="1:10">
      <c r="A31" s="182"/>
      <c r="B31" s="183"/>
      <c r="C31" s="188" t="s">
        <v>245</v>
      </c>
      <c r="D31" s="184">
        <v>0</v>
      </c>
      <c r="F31" s="300"/>
      <c r="G31" s="301"/>
      <c r="H31" s="301"/>
      <c r="I31" s="301"/>
      <c r="J31" s="302"/>
    </row>
    <row r="32" spans="1:10">
      <c r="A32" s="182"/>
      <c r="B32" s="157"/>
      <c r="C32" s="186"/>
      <c r="D32" s="183"/>
      <c r="F32" s="210"/>
      <c r="G32" s="199"/>
      <c r="H32" s="200"/>
      <c r="I32" s="201"/>
      <c r="J32" s="202"/>
    </row>
    <row r="33" spans="1:10">
      <c r="A33" s="182"/>
      <c r="B33" s="157"/>
      <c r="C33" s="186" t="s">
        <v>246</v>
      </c>
      <c r="D33" s="183">
        <f>SUM(D28:D31)</f>
        <v>0</v>
      </c>
      <c r="F33" s="205"/>
      <c r="G33" s="206"/>
      <c r="H33" s="209"/>
      <c r="I33" s="207"/>
      <c r="J33" s="208"/>
    </row>
    <row r="34" spans="1:10">
      <c r="A34" s="182"/>
      <c r="B34" s="157"/>
      <c r="C34" s="186"/>
      <c r="D34" s="183"/>
      <c r="E34" s="211"/>
      <c r="F34"/>
      <c r="G34" s="203"/>
      <c r="H34" s="198"/>
      <c r="I34" s="119"/>
      <c r="J34" s="204"/>
    </row>
    <row r="35" spans="1:10" ht="16.2" thickBot="1">
      <c r="A35" s="192" t="s">
        <v>247</v>
      </c>
      <c r="B35" s="193">
        <f>B11+B21+B30</f>
        <v>0</v>
      </c>
      <c r="C35" s="194" t="s">
        <v>248</v>
      </c>
      <c r="D35" s="193">
        <f>D25+D33</f>
        <v>0</v>
      </c>
      <c r="F35" s="205"/>
      <c r="G35" s="206"/>
      <c r="H35" s="209"/>
      <c r="I35" s="207"/>
      <c r="J35" s="208"/>
    </row>
    <row r="36" spans="1:10">
      <c r="F36" s="197"/>
      <c r="G36" s="197"/>
      <c r="H36" s="119"/>
      <c r="I36" s="119"/>
    </row>
    <row r="37" spans="1:10">
      <c r="F37" s="197"/>
      <c r="G37" s="197"/>
      <c r="H37" s="119"/>
      <c r="I37" s="119"/>
    </row>
    <row r="38" spans="1:10">
      <c r="A38" t="s">
        <v>249</v>
      </c>
      <c r="F38" s="197"/>
      <c r="G38" s="197"/>
    </row>
    <row r="39" spans="1:10">
      <c r="A39" t="s">
        <v>250</v>
      </c>
    </row>
    <row r="40" spans="1:10">
      <c r="A40" t="s">
        <v>251</v>
      </c>
      <c r="B40" s="212">
        <f>B35-D25</f>
        <v>0</v>
      </c>
    </row>
    <row r="45" spans="1:10">
      <c r="A45" s="213"/>
    </row>
    <row r="46" spans="1:10">
      <c r="A46" s="220" t="str">
        <f ca="1">CONCATENATE("The Small Business Development Center (SBDC) has prepared this financial statement as of ", TEXT(A51,"mm/dd/yyyy")," based on information and assumptions provided by management.")</f>
        <v>The Small Business Development Center (SBDC) has prepared this financial statement as of 08/28/2025 based on information and assumptions provided by management.</v>
      </c>
    </row>
    <row r="47" spans="1:10">
      <c r="A47" s="221" t="s">
        <v>252</v>
      </c>
    </row>
    <row r="48" spans="1:10">
      <c r="A48" s="221" t="s">
        <v>253</v>
      </c>
    </row>
    <row r="51" spans="1:1">
      <c r="A51" s="217">
        <f ca="1">TODAY()</f>
        <v>45897</v>
      </c>
    </row>
  </sheetData>
  <mergeCells count="5">
    <mergeCell ref="A3:B3"/>
    <mergeCell ref="A1:D1"/>
    <mergeCell ref="A2:D2"/>
    <mergeCell ref="C3:D3"/>
    <mergeCell ref="F31:J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zoomScale="110" zoomScaleNormal="110" workbookViewId="0">
      <selection activeCell="H26" sqref="H26"/>
    </sheetView>
  </sheetViews>
  <sheetFormatPr defaultColWidth="11.19921875" defaultRowHeight="15" customHeight="1"/>
  <cols>
    <col min="1" max="1" width="23.5" style="44" customWidth="1"/>
    <col min="2" max="2" width="13.19921875" style="44" customWidth="1"/>
    <col min="3" max="3" width="1.19921875" style="44" customWidth="1"/>
    <col min="4" max="4" width="23.5" style="44" customWidth="1"/>
    <col min="5" max="5" width="13.19921875" style="44" customWidth="1"/>
    <col min="6" max="6" width="1" style="44" customWidth="1"/>
    <col min="7" max="7" width="23.5" style="44" customWidth="1"/>
    <col min="8" max="8" width="13.19921875" style="44" customWidth="1"/>
    <col min="9" max="26" width="8.69921875" style="44" customWidth="1"/>
    <col min="27" max="16384" width="11.19921875" style="44"/>
  </cols>
  <sheetData>
    <row r="1" spans="1:8" ht="23.25" customHeight="1" thickBot="1">
      <c r="A1" s="43" t="s">
        <v>37</v>
      </c>
      <c r="B1" s="225"/>
      <c r="C1" s="226"/>
      <c r="D1" s="226"/>
      <c r="E1" s="226"/>
      <c r="F1" s="226"/>
      <c r="G1" s="226"/>
      <c r="H1" s="227"/>
    </row>
    <row r="2" spans="1:8" ht="23.25" customHeight="1" thickBot="1">
      <c r="A2" s="45"/>
      <c r="B2" s="46"/>
      <c r="C2" s="47"/>
      <c r="D2" s="47"/>
      <c r="E2" s="47"/>
      <c r="F2" s="47"/>
      <c r="G2" s="47"/>
      <c r="H2" s="47"/>
    </row>
    <row r="3" spans="1:8" ht="20.25" customHeight="1" thickBot="1">
      <c r="A3" s="228" t="s">
        <v>38</v>
      </c>
      <c r="B3" s="227"/>
      <c r="C3" s="48"/>
      <c r="D3" s="234" t="s">
        <v>39</v>
      </c>
      <c r="E3" s="235"/>
      <c r="F3" s="235"/>
      <c r="G3" s="235"/>
      <c r="H3" s="236"/>
    </row>
    <row r="4" spans="1:8" ht="15.75" customHeight="1">
      <c r="A4" s="229" t="s">
        <v>40</v>
      </c>
      <c r="B4" s="230"/>
      <c r="C4" s="49"/>
      <c r="D4" s="231" t="s">
        <v>41</v>
      </c>
      <c r="E4" s="232"/>
      <c r="F4" s="50"/>
      <c r="G4" s="233" t="s">
        <v>42</v>
      </c>
      <c r="H4" s="232"/>
    </row>
    <row r="5" spans="1:8" ht="15.75" customHeight="1">
      <c r="A5" s="51" t="s">
        <v>43</v>
      </c>
      <c r="B5" s="52"/>
      <c r="C5" s="50" t="s">
        <v>44</v>
      </c>
      <c r="D5" s="53" t="s">
        <v>45</v>
      </c>
      <c r="E5" s="54"/>
      <c r="F5" s="50"/>
      <c r="G5" s="55" t="s">
        <v>46</v>
      </c>
      <c r="H5" s="56"/>
    </row>
    <row r="6" spans="1:8" ht="15.75" customHeight="1">
      <c r="A6" s="57" t="s">
        <v>47</v>
      </c>
      <c r="B6" s="52"/>
      <c r="C6" s="50"/>
      <c r="D6" s="53" t="s">
        <v>48</v>
      </c>
      <c r="E6" s="54"/>
      <c r="F6" s="50"/>
      <c r="G6" s="55" t="s">
        <v>49</v>
      </c>
      <c r="H6" s="56"/>
    </row>
    <row r="7" spans="1:8" ht="15.75" customHeight="1">
      <c r="A7" s="57" t="s">
        <v>50</v>
      </c>
      <c r="B7" s="52"/>
      <c r="C7" s="50"/>
      <c r="D7" s="53" t="s">
        <v>51</v>
      </c>
      <c r="E7" s="54"/>
      <c r="F7" s="50"/>
      <c r="G7" s="55" t="s">
        <v>52</v>
      </c>
      <c r="H7" s="56"/>
    </row>
    <row r="8" spans="1:8" ht="15.75" customHeight="1">
      <c r="A8" s="57" t="s">
        <v>53</v>
      </c>
      <c r="B8" s="52"/>
      <c r="C8" s="50"/>
      <c r="D8" s="53" t="s">
        <v>54</v>
      </c>
      <c r="E8" s="54"/>
      <c r="F8" s="50"/>
      <c r="G8" s="55" t="s">
        <v>55</v>
      </c>
      <c r="H8" s="56"/>
    </row>
    <row r="9" spans="1:8" ht="15.75" customHeight="1">
      <c r="A9" s="51" t="s">
        <v>56</v>
      </c>
      <c r="B9" s="58"/>
      <c r="C9" s="50" t="s">
        <v>57</v>
      </c>
      <c r="D9" s="51"/>
      <c r="E9" s="54"/>
      <c r="F9" s="50"/>
      <c r="G9" s="55" t="s">
        <v>58</v>
      </c>
      <c r="H9" s="56"/>
    </row>
    <row r="10" spans="1:8" ht="15.75" customHeight="1">
      <c r="A10" s="51" t="s">
        <v>56</v>
      </c>
      <c r="B10" s="58"/>
      <c r="C10" s="50"/>
      <c r="D10" s="51"/>
      <c r="E10" s="59"/>
      <c r="F10" s="50"/>
      <c r="G10" s="55" t="s">
        <v>59</v>
      </c>
      <c r="H10" s="56"/>
    </row>
    <row r="11" spans="1:8" ht="15.75" customHeight="1">
      <c r="A11" s="51" t="s">
        <v>56</v>
      </c>
      <c r="B11" s="58"/>
      <c r="C11" s="50"/>
      <c r="D11" s="51"/>
      <c r="E11" s="54"/>
      <c r="F11" s="50"/>
      <c r="G11" s="55" t="s">
        <v>60</v>
      </c>
      <c r="H11" s="56"/>
    </row>
    <row r="12" spans="1:8" ht="15.75" customHeight="1">
      <c r="A12" s="51" t="s">
        <v>56</v>
      </c>
      <c r="B12" s="58"/>
      <c r="C12" s="50"/>
      <c r="D12" s="51"/>
      <c r="E12" s="59"/>
      <c r="F12" s="50"/>
      <c r="G12" s="55" t="s">
        <v>61</v>
      </c>
      <c r="H12" s="56"/>
    </row>
    <row r="13" spans="1:8" ht="15.75" customHeight="1">
      <c r="A13" s="51" t="s">
        <v>56</v>
      </c>
      <c r="B13" s="58"/>
      <c r="C13" s="50"/>
      <c r="D13" s="51"/>
      <c r="E13" s="59"/>
      <c r="F13" s="50"/>
      <c r="G13" s="55" t="s">
        <v>62</v>
      </c>
      <c r="H13" s="56"/>
    </row>
    <row r="14" spans="1:8" ht="15.75" customHeight="1" thickBot="1">
      <c r="A14" s="60" t="s">
        <v>56</v>
      </c>
      <c r="B14" s="61"/>
      <c r="C14" s="50"/>
      <c r="D14" s="51"/>
      <c r="E14" s="59"/>
      <c r="F14" s="50"/>
      <c r="G14" s="55" t="s">
        <v>63</v>
      </c>
      <c r="H14" s="56"/>
    </row>
    <row r="15" spans="1:8" ht="15.75" customHeight="1">
      <c r="A15" s="62"/>
      <c r="B15" s="63"/>
      <c r="C15" s="50"/>
      <c r="D15" s="53" t="s">
        <v>64</v>
      </c>
      <c r="E15" s="59"/>
      <c r="F15" s="50"/>
      <c r="G15" s="55" t="s">
        <v>65</v>
      </c>
      <c r="H15" s="56"/>
    </row>
    <row r="16" spans="1:8" ht="15.75" customHeight="1">
      <c r="A16" s="62"/>
      <c r="B16" s="63"/>
      <c r="C16" s="50"/>
      <c r="D16" s="53"/>
      <c r="E16" s="59"/>
      <c r="F16" s="50"/>
      <c r="G16" s="55" t="s">
        <v>66</v>
      </c>
      <c r="H16" s="56"/>
    </row>
    <row r="17" spans="1:8" ht="15.75" customHeight="1">
      <c r="A17" s="62"/>
      <c r="B17" s="63"/>
      <c r="C17" s="50"/>
      <c r="D17" s="64"/>
      <c r="E17" s="59"/>
      <c r="F17" s="50"/>
      <c r="G17" s="55" t="s">
        <v>67</v>
      </c>
      <c r="H17" s="56"/>
    </row>
    <row r="18" spans="1:8" ht="15.75" customHeight="1">
      <c r="A18" s="62"/>
      <c r="B18" s="63"/>
      <c r="C18" s="50"/>
      <c r="D18" s="51"/>
      <c r="E18" s="54"/>
      <c r="F18" s="50"/>
      <c r="G18" s="55" t="s">
        <v>68</v>
      </c>
      <c r="H18" s="56"/>
    </row>
    <row r="19" spans="1:8" ht="15.75" customHeight="1">
      <c r="A19" s="62"/>
      <c r="B19" s="63"/>
      <c r="C19" s="50"/>
      <c r="D19" s="51"/>
      <c r="E19" s="59"/>
      <c r="F19" s="50"/>
      <c r="G19" s="55" t="s">
        <v>69</v>
      </c>
      <c r="H19" s="56"/>
    </row>
    <row r="20" spans="1:8" ht="15.75" customHeight="1">
      <c r="A20" s="62"/>
      <c r="B20" s="63"/>
      <c r="C20" s="50"/>
      <c r="D20" s="51"/>
      <c r="E20" s="59"/>
      <c r="F20" s="50"/>
      <c r="G20" s="55" t="s">
        <v>56</v>
      </c>
      <c r="H20" s="56"/>
    </row>
    <row r="21" spans="1:8" ht="15.75" customHeight="1">
      <c r="A21" s="62"/>
      <c r="B21" s="63"/>
      <c r="C21" s="50"/>
      <c r="D21" s="51"/>
      <c r="E21" s="59"/>
      <c r="F21" s="50"/>
      <c r="G21" s="55" t="s">
        <v>56</v>
      </c>
      <c r="H21" s="56"/>
    </row>
    <row r="22" spans="1:8" ht="15.75" customHeight="1">
      <c r="A22" s="62"/>
      <c r="B22" s="63"/>
      <c r="C22" s="50"/>
      <c r="D22" s="51"/>
      <c r="E22" s="59"/>
      <c r="F22" s="50"/>
      <c r="G22" s="55" t="s">
        <v>56</v>
      </c>
      <c r="H22" s="56"/>
    </row>
    <row r="23" spans="1:8" ht="15.75" customHeight="1" thickBot="1">
      <c r="A23" s="62"/>
      <c r="B23" s="63"/>
      <c r="C23" s="50"/>
      <c r="D23" s="65" t="s">
        <v>70</v>
      </c>
      <c r="E23" s="66">
        <f>SUM(E5:E22)</f>
        <v>0</v>
      </c>
      <c r="F23" s="50"/>
      <c r="G23" s="67" t="s">
        <v>71</v>
      </c>
      <c r="H23" s="68">
        <f>SUM(H5:H22)</f>
        <v>0</v>
      </c>
    </row>
    <row r="24" spans="1:8" ht="15.75" customHeight="1" thickBot="1">
      <c r="A24" s="62"/>
      <c r="B24" s="63"/>
      <c r="C24" s="50"/>
      <c r="D24" s="69"/>
      <c r="E24" s="70"/>
      <c r="F24" s="50"/>
      <c r="G24" s="71"/>
      <c r="H24" s="72"/>
    </row>
    <row r="25" spans="1:8" ht="15.75" customHeight="1">
      <c r="A25" s="62"/>
      <c r="B25" s="63"/>
      <c r="C25" s="50"/>
      <c r="D25" s="73"/>
      <c r="E25" s="48"/>
      <c r="F25" s="50"/>
      <c r="G25" s="74" t="s">
        <v>72</v>
      </c>
      <c r="H25" s="75">
        <f>SUM(E23+H23)</f>
        <v>0</v>
      </c>
    </row>
    <row r="26" spans="1:8" ht="15.75" customHeight="1" thickBot="1">
      <c r="A26" s="62"/>
      <c r="B26" s="63"/>
      <c r="C26" s="50"/>
      <c r="D26" s="62"/>
      <c r="E26" s="50"/>
      <c r="F26" s="50"/>
      <c r="G26" s="76" t="s">
        <v>73</v>
      </c>
      <c r="H26" s="77">
        <f>SUM(B27-H25)</f>
        <v>0</v>
      </c>
    </row>
    <row r="27" spans="1:8" ht="17.25" customHeight="1" thickBot="1">
      <c r="A27" s="78" t="s">
        <v>74</v>
      </c>
      <c r="B27" s="79">
        <f>SUM(B5:B20)</f>
        <v>0</v>
      </c>
      <c r="C27" s="50"/>
      <c r="D27" s="223" t="s">
        <v>75</v>
      </c>
      <c r="E27" s="224"/>
      <c r="F27" s="80"/>
      <c r="G27" s="81" t="s">
        <v>76</v>
      </c>
      <c r="H27" s="82">
        <f>SUM(B27)</f>
        <v>0</v>
      </c>
    </row>
    <row r="28" spans="1:8" ht="15.75" customHeight="1"/>
    <row r="29" spans="1:8" ht="15.75" customHeight="1">
      <c r="B29" s="93" t="s">
        <v>77</v>
      </c>
      <c r="C29" s="94"/>
      <c r="D29" s="95"/>
      <c r="E29" s="95"/>
      <c r="F29" s="95"/>
      <c r="G29" s="95"/>
      <c r="H29" s="95"/>
    </row>
    <row r="33" spans="1:1" ht="15" customHeight="1">
      <c r="A33" s="213"/>
    </row>
    <row r="34" spans="1:1" ht="15" customHeight="1">
      <c r="A34" s="220" t="str">
        <f ca="1">CONCATENATE("The Small Business Development Center (SBDC) has prepared this financial statement as of ", TEXT(A43,"mm/dd/yyyy")," based on information and assumptions provided by management.")</f>
        <v>The Small Business Development Center (SBDC) has prepared this financial statement as of 08/28/2025 based on information and assumptions provided by management.</v>
      </c>
    </row>
    <row r="35" spans="1:1" ht="15" customHeight="1">
      <c r="A35" s="221" t="s">
        <v>252</v>
      </c>
    </row>
    <row r="36" spans="1:1" ht="15" customHeight="1">
      <c r="A36" s="221" t="s">
        <v>253</v>
      </c>
    </row>
    <row r="43" spans="1:1" ht="15" customHeight="1">
      <c r="A43" s="216">
        <f ca="1">TODAY()</f>
        <v>45897</v>
      </c>
    </row>
  </sheetData>
  <mergeCells count="7">
    <mergeCell ref="D27:E27"/>
    <mergeCell ref="B1:H1"/>
    <mergeCell ref="A3:B3"/>
    <mergeCell ref="A4:B4"/>
    <mergeCell ref="D4:E4"/>
    <mergeCell ref="G4:H4"/>
    <mergeCell ref="D3:H3"/>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7"/>
  <sheetViews>
    <sheetView zoomScale="130" zoomScaleNormal="130" workbookViewId="0">
      <selection activeCell="B6" sqref="B6"/>
    </sheetView>
  </sheetViews>
  <sheetFormatPr defaultColWidth="11.19921875" defaultRowHeight="15" customHeight="1"/>
  <cols>
    <col min="1" max="1" width="14.8984375" customWidth="1"/>
    <col min="2" max="2" width="13.69921875" customWidth="1"/>
    <col min="3" max="3" width="14.8984375" customWidth="1"/>
    <col min="4" max="4" width="13.69921875" customWidth="1"/>
    <col min="5" max="5" width="14.8984375" customWidth="1"/>
    <col min="6" max="6" width="13.69921875" customWidth="1"/>
    <col min="7" max="9" width="16.09765625" customWidth="1"/>
    <col min="10" max="10" width="4" customWidth="1"/>
    <col min="11" max="11" width="1.69921875" customWidth="1"/>
    <col min="12" max="12" width="4.69921875" hidden="1" customWidth="1"/>
    <col min="13" max="13" width="13.8984375" customWidth="1"/>
    <col min="14" max="14" width="15" customWidth="1"/>
    <col min="15" max="16" width="12.69921875" customWidth="1"/>
    <col min="17" max="19" width="15" customWidth="1"/>
    <col min="20" max="26" width="12.69921875" customWidth="1"/>
  </cols>
  <sheetData>
    <row r="1" spans="1:9" ht="16.2" thickBot="1">
      <c r="A1" s="237" t="s">
        <v>78</v>
      </c>
      <c r="B1" s="238"/>
      <c r="C1" s="238"/>
      <c r="D1" s="238"/>
      <c r="E1" s="238"/>
      <c r="F1" s="239"/>
      <c r="G1" s="7"/>
      <c r="H1" s="7"/>
      <c r="I1" s="8"/>
    </row>
    <row r="2" spans="1:9" ht="15.6">
      <c r="A2" s="240" t="str">
        <f>'Sources and Uses'!A6 &amp;" Lender"</f>
        <v>Loan 1 Lender</v>
      </c>
      <c r="B2" s="241"/>
      <c r="C2" s="240" t="str">
        <f>'Sources and Uses'!A7 &amp;" Lender"</f>
        <v>Loan 2 Lender</v>
      </c>
      <c r="D2" s="241"/>
      <c r="E2" s="240" t="str">
        <f>'Sources and Uses'!A8 &amp;" Lender"</f>
        <v>Loan 3 Lender</v>
      </c>
      <c r="F2" s="241"/>
      <c r="G2" s="7"/>
      <c r="H2" s="7"/>
      <c r="I2" s="8"/>
    </row>
    <row r="3" spans="1:9" ht="15.6">
      <c r="A3" s="242"/>
      <c r="B3" s="243"/>
      <c r="C3" s="244"/>
      <c r="D3" s="243"/>
      <c r="E3" s="242"/>
      <c r="F3" s="243"/>
      <c r="G3" s="8"/>
      <c r="H3" s="8"/>
      <c r="I3" s="8"/>
    </row>
    <row r="4" spans="1:9" ht="17.399999999999999">
      <c r="A4" s="83" t="s">
        <v>79</v>
      </c>
      <c r="B4" s="84"/>
      <c r="C4" s="83" t="s">
        <v>79</v>
      </c>
      <c r="D4" s="84"/>
      <c r="E4" s="83" t="s">
        <v>79</v>
      </c>
      <c r="F4" s="84"/>
      <c r="G4" s="10"/>
      <c r="H4" s="10"/>
      <c r="I4" s="10"/>
    </row>
    <row r="5" spans="1:9" ht="17.399999999999999">
      <c r="A5" s="83" t="s">
        <v>80</v>
      </c>
      <c r="B5" s="85">
        <f>'Sources and Uses'!B6</f>
        <v>0</v>
      </c>
      <c r="C5" s="83" t="s">
        <v>80</v>
      </c>
      <c r="D5" s="85">
        <f>'Sources and Uses'!B7</f>
        <v>0</v>
      </c>
      <c r="E5" s="83" t="s">
        <v>80</v>
      </c>
      <c r="F5" s="85">
        <f>'Sources and Uses'!B8</f>
        <v>0</v>
      </c>
      <c r="G5" s="10"/>
      <c r="H5" s="10"/>
      <c r="I5" s="10"/>
    </row>
    <row r="6" spans="1:9" ht="17.399999999999999">
      <c r="A6" s="83" t="s">
        <v>81</v>
      </c>
      <c r="B6" s="86"/>
      <c r="C6" s="83" t="s">
        <v>81</v>
      </c>
      <c r="D6" s="86"/>
      <c r="E6" s="83" t="s">
        <v>81</v>
      </c>
      <c r="F6" s="86"/>
      <c r="G6" s="10"/>
      <c r="H6" s="10"/>
      <c r="I6" s="10"/>
    </row>
    <row r="7" spans="1:9" ht="18" thickBot="1">
      <c r="A7" s="87" t="s">
        <v>82</v>
      </c>
      <c r="B7" s="88">
        <f>IF(ISBLANK(B6),0,PMT(B4/12,B6*12,-B5))</f>
        <v>0</v>
      </c>
      <c r="C7" s="87" t="s">
        <v>82</v>
      </c>
      <c r="D7" s="88">
        <f>IF(ISBLANK(D6),0,PMT(D4/12,D6*12,-D5))</f>
        <v>0</v>
      </c>
      <c r="E7" s="87" t="s">
        <v>82</v>
      </c>
      <c r="F7" s="88">
        <f>IF(ISBLANK(F6),0,PMT(F4/12,F6*12,-F5))</f>
        <v>0</v>
      </c>
      <c r="G7" s="10"/>
      <c r="H7" s="10"/>
      <c r="I7" s="10"/>
    </row>
    <row r="8" spans="1:9" ht="17.399999999999999">
      <c r="A8" s="250" t="s">
        <v>83</v>
      </c>
      <c r="B8" s="251"/>
      <c r="C8" s="257">
        <f>B7+D7+F7</f>
        <v>0</v>
      </c>
      <c r="D8" s="257"/>
      <c r="E8" s="257"/>
      <c r="F8" s="258"/>
      <c r="G8" s="10"/>
      <c r="H8" s="10"/>
      <c r="I8" s="10"/>
    </row>
    <row r="9" spans="1:9" ht="17.399999999999999">
      <c r="A9" s="252" t="s">
        <v>84</v>
      </c>
      <c r="B9" s="253"/>
      <c r="C9" s="254">
        <f>C8*12</f>
        <v>0</v>
      </c>
      <c r="D9" s="255"/>
      <c r="E9" s="255"/>
      <c r="F9" s="256"/>
      <c r="G9" s="14"/>
      <c r="H9" s="14"/>
      <c r="I9" s="14"/>
    </row>
    <row r="10" spans="1:9" ht="18" thickBot="1">
      <c r="A10" s="245" t="s">
        <v>85</v>
      </c>
      <c r="B10" s="246"/>
      <c r="C10" s="247" t="str">
        <f>Summary!B13</f>
        <v>0.00</v>
      </c>
      <c r="D10" s="248"/>
      <c r="E10" s="248"/>
      <c r="F10" s="249"/>
      <c r="G10" s="14"/>
      <c r="H10" s="14"/>
      <c r="I10" s="14"/>
    </row>
    <row r="11" spans="1:9" ht="17.399999999999999">
      <c r="A11" s="10"/>
      <c r="B11" s="15"/>
      <c r="C11" s="15"/>
      <c r="D11" s="15"/>
      <c r="E11" s="10"/>
      <c r="F11" s="10"/>
      <c r="G11" s="15"/>
      <c r="H11" s="15"/>
      <c r="I11" s="15"/>
    </row>
    <row r="12" spans="1:9" ht="17.399999999999999">
      <c r="A12" s="10"/>
      <c r="B12" s="15"/>
      <c r="C12" s="15"/>
      <c r="D12" s="15"/>
      <c r="E12" s="10"/>
      <c r="F12" s="10"/>
      <c r="G12" s="15"/>
      <c r="H12" s="15"/>
      <c r="I12" s="15"/>
    </row>
    <row r="13" spans="1:9" ht="17.399999999999999">
      <c r="A13" s="10"/>
      <c r="B13" s="15"/>
      <c r="C13" s="15"/>
      <c r="D13" s="15"/>
      <c r="E13" s="10"/>
      <c r="F13" s="10"/>
      <c r="G13" s="15"/>
      <c r="H13" s="15"/>
      <c r="I13" s="15"/>
    </row>
    <row r="14" spans="1:9" ht="17.399999999999999">
      <c r="A14" s="10"/>
      <c r="B14" s="15"/>
      <c r="C14" s="15"/>
      <c r="D14" s="15"/>
      <c r="E14" s="10"/>
      <c r="F14" s="10"/>
      <c r="G14" s="15"/>
      <c r="H14" s="15"/>
      <c r="I14" s="15"/>
    </row>
    <row r="15" spans="1:9" ht="17.399999999999999">
      <c r="A15" s="10"/>
      <c r="B15" s="15"/>
      <c r="C15" s="15"/>
      <c r="D15" s="15"/>
      <c r="E15" s="10"/>
      <c r="F15" s="10"/>
      <c r="G15" s="15"/>
      <c r="H15" s="15"/>
      <c r="I15" s="15"/>
    </row>
    <row r="16" spans="1:9" ht="17.399999999999999">
      <c r="A16" s="10"/>
      <c r="B16" s="15"/>
      <c r="C16" s="15"/>
      <c r="D16" s="15"/>
      <c r="E16" s="10"/>
      <c r="F16" s="10"/>
      <c r="G16" s="15"/>
      <c r="H16" s="15"/>
      <c r="I16" s="15"/>
    </row>
    <row r="17" spans="1:9" ht="17.399999999999999">
      <c r="A17" s="213"/>
      <c r="B17" s="15"/>
      <c r="C17" s="15"/>
      <c r="D17" s="15"/>
      <c r="E17" s="10"/>
      <c r="F17" s="10"/>
      <c r="G17" s="15"/>
      <c r="H17" s="15"/>
      <c r="I17" s="15"/>
    </row>
    <row r="18" spans="1:9" ht="17.399999999999999">
      <c r="A18" s="220" t="str">
        <f ca="1">CONCATENATE("The Small Business Development Center (SBDC) has prepared this financial statement as of ", TEXT(A24,"mm/dd/yyyy")," based on information and assumptions provided by management.")</f>
        <v>The Small Business Development Center (SBDC) has prepared this financial statement as of 08/28/2025 based on information and assumptions provided by management.</v>
      </c>
      <c r="B18" s="15"/>
      <c r="C18" s="15"/>
      <c r="D18" s="15"/>
      <c r="E18" s="10"/>
      <c r="F18" s="10"/>
      <c r="G18" s="15"/>
      <c r="H18" s="15"/>
      <c r="I18" s="15"/>
    </row>
    <row r="19" spans="1:9" ht="17.399999999999999">
      <c r="A19" s="221" t="s">
        <v>252</v>
      </c>
      <c r="B19" s="15"/>
      <c r="C19" s="15"/>
      <c r="D19" s="15"/>
      <c r="E19" s="10"/>
      <c r="F19" s="10"/>
      <c r="G19" s="15"/>
      <c r="H19" s="15"/>
      <c r="I19" s="15"/>
    </row>
    <row r="20" spans="1:9" ht="15.75" customHeight="1">
      <c r="A20" s="221" t="s">
        <v>253</v>
      </c>
      <c r="B20" s="15"/>
      <c r="C20" s="15"/>
      <c r="D20" s="15"/>
      <c r="E20" s="10"/>
      <c r="F20" s="10"/>
      <c r="G20" s="15"/>
      <c r="H20" s="15"/>
      <c r="I20" s="15"/>
    </row>
    <row r="21" spans="1:9" ht="15.75" customHeight="1">
      <c r="A21" s="10"/>
      <c r="B21" s="15"/>
      <c r="C21" s="15"/>
      <c r="D21" s="15"/>
      <c r="E21" s="10"/>
      <c r="F21" s="10"/>
      <c r="G21" s="15"/>
      <c r="H21" s="15"/>
      <c r="I21" s="15"/>
    </row>
    <row r="22" spans="1:9" ht="15.75" customHeight="1">
      <c r="A22" s="11"/>
      <c r="B22" s="16"/>
      <c r="C22" s="16"/>
      <c r="D22" s="16"/>
      <c r="E22" s="10"/>
      <c r="F22" s="11"/>
      <c r="G22" s="16"/>
      <c r="H22" s="16"/>
      <c r="I22" s="16"/>
    </row>
    <row r="23" spans="1:9" ht="15.75" customHeight="1">
      <c r="A23" s="10"/>
      <c r="B23" s="15"/>
      <c r="C23" s="15"/>
      <c r="D23" s="15"/>
      <c r="E23" s="10"/>
      <c r="F23" s="10"/>
      <c r="G23" s="15"/>
      <c r="H23" s="15"/>
      <c r="I23" s="15"/>
    </row>
    <row r="24" spans="1:9" ht="15.75" customHeight="1">
      <c r="A24" s="218">
        <f ca="1">TODAY()</f>
        <v>45897</v>
      </c>
      <c r="B24" s="15"/>
      <c r="C24" s="15"/>
      <c r="D24" s="15"/>
      <c r="E24" s="10"/>
      <c r="F24" s="10"/>
      <c r="G24" s="15"/>
      <c r="H24" s="15"/>
      <c r="I24" s="15"/>
    </row>
    <row r="25" spans="1:9" ht="15.75" customHeight="1">
      <c r="A25" s="10"/>
      <c r="B25" s="15"/>
      <c r="C25" s="15"/>
      <c r="D25" s="15"/>
      <c r="E25" s="10"/>
      <c r="F25" s="10"/>
      <c r="G25" s="15"/>
      <c r="H25" s="15"/>
      <c r="I25" s="15"/>
    </row>
    <row r="26" spans="1:9" ht="15.75" customHeight="1">
      <c r="A26" s="10"/>
      <c r="B26" s="15"/>
      <c r="C26" s="15"/>
      <c r="D26" s="15"/>
      <c r="E26" s="10"/>
      <c r="F26" s="10"/>
      <c r="G26" s="15"/>
      <c r="H26" s="15"/>
      <c r="I26" s="15"/>
    </row>
    <row r="27" spans="1:9" ht="15.75" customHeight="1">
      <c r="A27" s="10"/>
      <c r="B27" s="15"/>
      <c r="C27" s="15"/>
      <c r="D27" s="15"/>
      <c r="E27" s="10"/>
      <c r="F27" s="10"/>
      <c r="G27" s="15"/>
      <c r="H27" s="15"/>
      <c r="I27" s="15"/>
    </row>
    <row r="28" spans="1:9" ht="15.75" customHeight="1">
      <c r="A28" s="10"/>
      <c r="B28" s="15"/>
      <c r="C28" s="15"/>
      <c r="D28" s="15"/>
      <c r="E28" s="10"/>
      <c r="F28" s="10"/>
      <c r="G28" s="15"/>
      <c r="H28" s="15"/>
      <c r="I28" s="15"/>
    </row>
    <row r="29" spans="1:9" ht="15.75" customHeight="1">
      <c r="A29" s="10"/>
      <c r="B29" s="15"/>
      <c r="C29" s="15"/>
      <c r="D29" s="15"/>
      <c r="E29" s="10"/>
      <c r="F29" s="10"/>
      <c r="G29" s="15"/>
      <c r="H29" s="15"/>
      <c r="I29" s="15"/>
    </row>
    <row r="30" spans="1:9" ht="15.75" customHeight="1">
      <c r="A30" s="10"/>
      <c r="B30" s="15"/>
      <c r="C30" s="15"/>
      <c r="D30" s="15"/>
      <c r="E30" s="10"/>
      <c r="F30" s="10"/>
      <c r="G30" s="15"/>
      <c r="H30" s="15"/>
      <c r="I30" s="15"/>
    </row>
    <row r="31" spans="1:9" ht="15.75" customHeight="1">
      <c r="A31" s="10"/>
      <c r="B31" s="15"/>
      <c r="C31" s="15"/>
      <c r="D31" s="15"/>
      <c r="E31" s="10"/>
      <c r="F31" s="10"/>
      <c r="G31" s="15"/>
      <c r="H31" s="15"/>
      <c r="I31" s="15"/>
    </row>
    <row r="32" spans="1:9" ht="15.75" customHeight="1">
      <c r="A32" s="10"/>
      <c r="B32" s="15"/>
      <c r="C32" s="15"/>
      <c r="D32" s="15"/>
      <c r="E32" s="10"/>
      <c r="F32" s="10"/>
      <c r="G32" s="15"/>
      <c r="H32" s="15"/>
      <c r="I32" s="15"/>
    </row>
    <row r="33" spans="1:9" ht="15.75" customHeight="1">
      <c r="A33" s="10"/>
      <c r="B33" s="15"/>
      <c r="C33" s="15"/>
      <c r="D33" s="15"/>
      <c r="E33" s="10"/>
      <c r="F33" s="10"/>
      <c r="G33" s="15"/>
      <c r="H33" s="15"/>
      <c r="I33" s="15"/>
    </row>
    <row r="34" spans="1:9" ht="15.75" customHeight="1">
      <c r="A34" s="11"/>
      <c r="B34" s="16"/>
      <c r="C34" s="16"/>
      <c r="D34" s="16"/>
      <c r="E34" s="10"/>
      <c r="F34" s="11"/>
      <c r="G34" s="16"/>
      <c r="H34" s="16"/>
      <c r="I34" s="16"/>
    </row>
    <row r="35" spans="1:9" ht="15.75" customHeight="1">
      <c r="A35" s="10"/>
      <c r="B35" s="15"/>
      <c r="C35" s="15"/>
      <c r="D35" s="15"/>
      <c r="E35" s="10"/>
      <c r="F35" s="10"/>
      <c r="G35" s="15"/>
      <c r="H35" s="15"/>
      <c r="I35" s="15"/>
    </row>
    <row r="36" spans="1:9" ht="15.75" customHeight="1">
      <c r="A36" s="10"/>
      <c r="B36" s="15"/>
      <c r="C36" s="15"/>
      <c r="D36" s="15"/>
      <c r="E36" s="10"/>
      <c r="F36" s="10"/>
      <c r="G36" s="15"/>
      <c r="H36" s="15"/>
      <c r="I36" s="15"/>
    </row>
    <row r="37" spans="1:9" ht="15.75" customHeight="1">
      <c r="A37" s="10"/>
      <c r="B37" s="15"/>
      <c r="C37" s="15"/>
      <c r="D37" s="15"/>
      <c r="E37" s="10"/>
      <c r="F37" s="10"/>
      <c r="G37" s="15"/>
      <c r="H37" s="15"/>
      <c r="I37" s="15"/>
    </row>
    <row r="38" spans="1:9" ht="15.75" customHeight="1">
      <c r="A38" s="10"/>
      <c r="B38" s="15"/>
      <c r="C38" s="15"/>
      <c r="D38" s="15"/>
      <c r="E38" s="10"/>
      <c r="F38" s="10"/>
      <c r="G38" s="15"/>
      <c r="H38" s="15"/>
      <c r="I38" s="15"/>
    </row>
    <row r="39" spans="1:9" ht="15.75" customHeight="1">
      <c r="A39" s="10"/>
      <c r="B39" s="15"/>
      <c r="C39" s="15"/>
      <c r="D39" s="15"/>
      <c r="E39" s="10"/>
      <c r="F39" s="10"/>
      <c r="G39" s="15"/>
      <c r="H39" s="15"/>
      <c r="I39" s="15"/>
    </row>
    <row r="40" spans="1:9" ht="15.75" customHeight="1">
      <c r="A40" s="10"/>
      <c r="B40" s="15"/>
      <c r="C40" s="15"/>
      <c r="D40" s="15"/>
      <c r="E40" s="10"/>
      <c r="F40" s="10"/>
      <c r="G40" s="15"/>
      <c r="H40" s="15"/>
      <c r="I40" s="15"/>
    </row>
    <row r="41" spans="1:9" ht="15.75" customHeight="1">
      <c r="A41" s="10"/>
      <c r="B41" s="15"/>
      <c r="C41" s="15"/>
      <c r="D41" s="15"/>
      <c r="E41" s="10"/>
      <c r="F41" s="10"/>
      <c r="G41" s="15"/>
      <c r="H41" s="15"/>
      <c r="I41" s="15"/>
    </row>
    <row r="42" spans="1:9" ht="15.75" customHeight="1">
      <c r="A42" s="10"/>
      <c r="B42" s="15"/>
      <c r="C42" s="15"/>
      <c r="D42" s="15"/>
      <c r="E42" s="10"/>
      <c r="F42" s="10"/>
      <c r="G42" s="15"/>
      <c r="H42" s="15"/>
      <c r="I42" s="15"/>
    </row>
    <row r="43" spans="1:9" ht="15.75" customHeight="1">
      <c r="A43" s="10"/>
      <c r="B43" s="15"/>
      <c r="C43" s="15"/>
      <c r="D43" s="15"/>
      <c r="E43" s="10"/>
      <c r="F43" s="10"/>
      <c r="G43" s="15"/>
      <c r="H43" s="15"/>
      <c r="I43" s="15"/>
    </row>
    <row r="44" spans="1:9" ht="15.75" customHeight="1">
      <c r="A44" s="10"/>
      <c r="B44" s="15"/>
      <c r="C44" s="15"/>
      <c r="D44" s="15"/>
      <c r="E44" s="10"/>
      <c r="F44" s="10"/>
      <c r="G44" s="15"/>
      <c r="H44" s="15"/>
      <c r="I44" s="15"/>
    </row>
    <row r="45" spans="1:9" ht="15.75" customHeight="1">
      <c r="A45" s="10"/>
      <c r="B45" s="15"/>
      <c r="C45" s="15"/>
      <c r="D45" s="15"/>
      <c r="E45" s="10"/>
      <c r="F45" s="10"/>
      <c r="G45" s="15"/>
      <c r="H45" s="15"/>
      <c r="I45" s="15"/>
    </row>
    <row r="46" spans="1:9" ht="15.75" customHeight="1">
      <c r="A46" s="11"/>
      <c r="B46" s="16"/>
      <c r="C46" s="16"/>
      <c r="D46" s="16"/>
      <c r="E46" s="11"/>
      <c r="F46" s="11"/>
      <c r="G46" s="16"/>
      <c r="H46" s="16"/>
      <c r="I46" s="16"/>
    </row>
    <row r="60" spans="16:19" ht="15.75" customHeight="1">
      <c r="P60" s="8" t="s">
        <v>57</v>
      </c>
      <c r="Q60" s="19" t="s">
        <v>57</v>
      </c>
      <c r="R60" s="19" t="s">
        <v>57</v>
      </c>
      <c r="S60" s="19" t="s">
        <v>57</v>
      </c>
    </row>
    <row r="66" spans="6:8" ht="15.75" customHeight="1">
      <c r="F66" s="19" t="s">
        <v>57</v>
      </c>
      <c r="G66" s="19" t="s">
        <v>57</v>
      </c>
      <c r="H66" s="19" t="s">
        <v>57</v>
      </c>
    </row>
    <row r="67" spans="6:8" ht="15.75" customHeight="1">
      <c r="F67" s="8" t="s">
        <v>57</v>
      </c>
      <c r="G67" s="8" t="s">
        <v>57</v>
      </c>
      <c r="H67" s="8" t="s">
        <v>57</v>
      </c>
    </row>
  </sheetData>
  <mergeCells count="13">
    <mergeCell ref="A10:B10"/>
    <mergeCell ref="C10:F10"/>
    <mergeCell ref="A8:B8"/>
    <mergeCell ref="A9:B9"/>
    <mergeCell ref="C9:F9"/>
    <mergeCell ref="C8:F8"/>
    <mergeCell ref="A1:F1"/>
    <mergeCell ref="A2:B2"/>
    <mergeCell ref="C2:D2"/>
    <mergeCell ref="E2:F2"/>
    <mergeCell ref="A3:B3"/>
    <mergeCell ref="C3:D3"/>
    <mergeCell ref="E3:F3"/>
  </mergeCells>
  <printOptions horizontalCentered="1" verticalCentered="1"/>
  <pageMargins left="0.25" right="0.25" top="0.25" bottom="0.25" header="0" footer="0"/>
  <pageSetup scale="10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6DDE8"/>
    <pageSetUpPr fitToPage="1"/>
  </sheetPr>
  <dimension ref="A1:Z1000"/>
  <sheetViews>
    <sheetView workbookViewId="0"/>
  </sheetViews>
  <sheetFormatPr defaultColWidth="11.19921875" defaultRowHeight="15" customHeight="1"/>
  <cols>
    <col min="1" max="1" width="14.69921875" customWidth="1"/>
    <col min="2" max="4" width="16.09765625" customWidth="1"/>
    <col min="5" max="5" width="7.69921875" customWidth="1"/>
    <col min="6" max="6" width="10.69921875" customWidth="1"/>
    <col min="7" max="9" width="16.09765625" customWidth="1"/>
    <col min="10" max="10" width="4" customWidth="1"/>
    <col min="11" max="11" width="1.69921875" customWidth="1"/>
    <col min="12" max="12" width="4.69921875" hidden="1" customWidth="1"/>
    <col min="13" max="13" width="13.8984375" customWidth="1"/>
    <col min="14" max="14" width="15" customWidth="1"/>
    <col min="15" max="16" width="12.69921875" customWidth="1"/>
    <col min="17" max="19" width="15" customWidth="1"/>
    <col min="20" max="26" width="12.69921875" customWidth="1"/>
  </cols>
  <sheetData>
    <row r="1" spans="1:26" ht="17.399999999999999">
      <c r="A1" s="25" t="s">
        <v>86</v>
      </c>
      <c r="B1" s="26"/>
      <c r="C1" s="27"/>
      <c r="D1" s="9"/>
      <c r="E1" s="9"/>
      <c r="F1" s="9"/>
      <c r="G1" s="9"/>
      <c r="H1" s="9"/>
      <c r="I1" s="8"/>
      <c r="J1" s="9"/>
      <c r="K1" s="9"/>
      <c r="L1" s="9"/>
      <c r="M1" s="9"/>
      <c r="N1" s="9"/>
      <c r="O1" s="9"/>
      <c r="P1" s="9"/>
      <c r="Q1" s="9"/>
      <c r="R1" s="9"/>
      <c r="S1" s="9"/>
      <c r="T1" s="9"/>
      <c r="U1" s="9"/>
      <c r="V1" s="9"/>
      <c r="W1" s="9"/>
      <c r="X1" s="9"/>
      <c r="Y1" s="9"/>
      <c r="Z1" s="9"/>
    </row>
    <row r="2" spans="1:26" ht="20.399999999999999">
      <c r="A2" s="28" t="s">
        <v>87</v>
      </c>
      <c r="B2" s="29"/>
      <c r="C2" s="9"/>
      <c r="D2" s="9"/>
      <c r="E2" s="9"/>
      <c r="F2" s="9"/>
      <c r="G2" s="9"/>
      <c r="H2" s="9"/>
      <c r="I2" s="8"/>
      <c r="J2" s="9"/>
      <c r="K2" s="9"/>
      <c r="L2" s="9"/>
      <c r="M2" s="9"/>
      <c r="N2" s="9"/>
      <c r="O2" s="9"/>
      <c r="P2" s="9"/>
      <c r="Q2" s="9"/>
      <c r="R2" s="9"/>
      <c r="S2" s="9"/>
      <c r="T2" s="9"/>
      <c r="U2" s="9"/>
      <c r="V2" s="9"/>
      <c r="W2" s="9"/>
      <c r="X2" s="9"/>
      <c r="Y2" s="9"/>
      <c r="Z2" s="9"/>
    </row>
    <row r="3" spans="1:26" ht="20.399999999999999">
      <c r="A3" s="29"/>
      <c r="B3" s="29"/>
      <c r="C3" s="29"/>
      <c r="D3" s="29"/>
      <c r="E3" s="9"/>
      <c r="F3" s="9"/>
      <c r="G3" s="9"/>
      <c r="H3" s="9"/>
      <c r="I3" s="8"/>
      <c r="J3" s="9"/>
      <c r="K3" s="9"/>
      <c r="L3" s="9"/>
      <c r="M3" s="9"/>
      <c r="N3" s="9"/>
      <c r="O3" s="9"/>
      <c r="P3" s="9"/>
      <c r="Q3" s="9"/>
      <c r="R3" s="9"/>
      <c r="S3" s="9"/>
      <c r="T3" s="9"/>
      <c r="U3" s="9"/>
      <c r="V3" s="9"/>
      <c r="W3" s="9"/>
      <c r="X3" s="9"/>
      <c r="Y3" s="9"/>
      <c r="Z3" s="9"/>
    </row>
    <row r="4" spans="1:26" ht="21">
      <c r="A4" s="30" t="s">
        <v>88</v>
      </c>
      <c r="B4" s="31"/>
      <c r="C4" s="96"/>
      <c r="D4" s="97"/>
      <c r="E4" s="8"/>
      <c r="F4" s="8"/>
      <c r="G4" s="8"/>
      <c r="H4" s="8"/>
      <c r="I4" s="8"/>
      <c r="J4" s="9"/>
      <c r="K4" s="9"/>
      <c r="L4" s="9"/>
      <c r="M4" s="9"/>
      <c r="N4" s="9"/>
      <c r="O4" s="9"/>
      <c r="P4" s="9"/>
      <c r="Q4" s="9"/>
      <c r="R4" s="9"/>
      <c r="S4" s="9"/>
      <c r="T4" s="9"/>
      <c r="U4" s="9"/>
      <c r="V4" s="9"/>
      <c r="W4" s="9"/>
      <c r="X4" s="9"/>
      <c r="Y4" s="9"/>
      <c r="Z4" s="9"/>
    </row>
    <row r="5" spans="1:26" ht="15.6">
      <c r="A5" s="9"/>
      <c r="B5" s="9"/>
      <c r="C5" s="9"/>
      <c r="D5" s="9"/>
      <c r="E5" s="9"/>
      <c r="F5" s="9"/>
      <c r="G5" s="9"/>
      <c r="H5" s="9"/>
      <c r="I5" s="9"/>
      <c r="J5" s="9"/>
      <c r="K5" s="9"/>
      <c r="L5" s="9"/>
      <c r="M5" s="9"/>
      <c r="N5" s="9"/>
      <c r="O5" s="9"/>
      <c r="P5" s="9"/>
      <c r="Q5" s="9"/>
      <c r="R5" s="9"/>
      <c r="S5" s="9"/>
      <c r="T5" s="9"/>
      <c r="U5" s="9"/>
      <c r="V5" s="9"/>
      <c r="W5" s="9"/>
      <c r="X5" s="9"/>
      <c r="Y5" s="9"/>
      <c r="Z5" s="9"/>
    </row>
    <row r="6" spans="1:26" ht="17.399999999999999">
      <c r="A6" s="10" t="s">
        <v>89</v>
      </c>
      <c r="B6" s="98">
        <v>0.01</v>
      </c>
      <c r="C6" s="10"/>
      <c r="D6" s="10" t="s">
        <v>90</v>
      </c>
      <c r="E6" s="32">
        <v>3.2500000000000001E-2</v>
      </c>
      <c r="F6" s="10"/>
      <c r="G6" s="10"/>
      <c r="H6" s="10"/>
      <c r="I6" s="10"/>
      <c r="J6" s="9"/>
      <c r="K6" s="9"/>
      <c r="L6" s="9"/>
      <c r="M6" s="9"/>
      <c r="N6" s="9"/>
      <c r="O6" s="9"/>
      <c r="P6" s="9"/>
      <c r="Q6" s="9"/>
      <c r="R6" s="9"/>
      <c r="S6" s="9"/>
      <c r="T6" s="9"/>
      <c r="U6" s="9"/>
      <c r="V6" s="9"/>
      <c r="W6" s="9"/>
      <c r="X6" s="9"/>
      <c r="Y6" s="9"/>
      <c r="Z6" s="9"/>
    </row>
    <row r="7" spans="1:26" ht="17.399999999999999">
      <c r="A7" s="10" t="s">
        <v>91</v>
      </c>
      <c r="B7" s="33"/>
      <c r="C7" s="10"/>
      <c r="D7" s="10"/>
      <c r="E7" s="10"/>
      <c r="F7" s="10"/>
      <c r="G7" s="10"/>
      <c r="H7" s="10"/>
      <c r="I7" s="10"/>
      <c r="J7" s="9"/>
      <c r="K7" s="9"/>
      <c r="L7" s="9"/>
      <c r="M7" s="9"/>
      <c r="N7" s="9"/>
      <c r="O7" s="9"/>
      <c r="P7" s="9"/>
      <c r="Q7" s="9"/>
      <c r="R7" s="9"/>
      <c r="S7" s="9"/>
      <c r="T7" s="9"/>
      <c r="U7" s="9"/>
      <c r="V7" s="9"/>
      <c r="W7" s="9"/>
      <c r="X7" s="9"/>
      <c r="Y7" s="9"/>
      <c r="Z7" s="9"/>
    </row>
    <row r="8" spans="1:26" ht="17.399999999999999">
      <c r="A8" s="10" t="s">
        <v>92</v>
      </c>
      <c r="B8" s="99">
        <v>20</v>
      </c>
      <c r="C8" s="10"/>
      <c r="D8" s="10"/>
      <c r="E8" s="10"/>
      <c r="F8" s="10"/>
      <c r="G8" s="10"/>
      <c r="H8" s="10"/>
      <c r="I8" s="10"/>
      <c r="J8" s="9"/>
      <c r="K8" s="9"/>
      <c r="L8" s="9"/>
      <c r="M8" s="9"/>
      <c r="N8" s="9"/>
      <c r="O8" s="9"/>
      <c r="P8" s="9"/>
      <c r="Q8" s="9"/>
      <c r="R8" s="9"/>
      <c r="S8" s="9"/>
      <c r="T8" s="9"/>
      <c r="U8" s="9"/>
      <c r="V8" s="9"/>
      <c r="W8" s="9"/>
      <c r="X8" s="9"/>
      <c r="Y8" s="9"/>
      <c r="Z8" s="9"/>
    </row>
    <row r="9" spans="1:26" ht="17.399999999999999">
      <c r="A9" s="10" t="s">
        <v>82</v>
      </c>
      <c r="B9" s="15">
        <f>PMT(B6/12,B8*12,-B7)</f>
        <v>0</v>
      </c>
      <c r="C9" s="10"/>
      <c r="D9" s="10"/>
      <c r="E9" s="10"/>
      <c r="F9" s="10"/>
      <c r="G9" s="10"/>
      <c r="H9" s="10"/>
      <c r="I9" s="10"/>
      <c r="J9" s="9"/>
      <c r="K9" s="9"/>
      <c r="L9" s="9"/>
      <c r="M9" s="9"/>
      <c r="N9" s="9"/>
      <c r="O9" s="9"/>
      <c r="P9" s="9"/>
      <c r="Q9" s="9"/>
      <c r="R9" s="9"/>
      <c r="S9" s="9"/>
      <c r="T9" s="9"/>
      <c r="U9" s="9"/>
      <c r="V9" s="9"/>
      <c r="W9" s="9"/>
      <c r="X9" s="9"/>
      <c r="Y9" s="9"/>
      <c r="Z9" s="9"/>
    </row>
    <row r="10" spans="1:26" ht="17.399999999999999">
      <c r="A10" s="11"/>
      <c r="B10" s="12"/>
      <c r="C10" s="13"/>
      <c r="D10" s="10"/>
      <c r="E10" s="10"/>
      <c r="F10" s="10"/>
      <c r="G10" s="10"/>
      <c r="H10" s="10"/>
      <c r="I10" s="10"/>
      <c r="J10" s="9"/>
      <c r="K10" s="9"/>
      <c r="L10" s="9"/>
      <c r="M10" s="9"/>
      <c r="N10" s="9"/>
      <c r="O10" s="9"/>
      <c r="P10" s="9"/>
      <c r="Q10" s="9"/>
      <c r="R10" s="9"/>
      <c r="S10" s="9"/>
      <c r="T10" s="9"/>
      <c r="U10" s="9"/>
      <c r="V10" s="9"/>
      <c r="W10" s="9"/>
      <c r="X10" s="9"/>
      <c r="Y10" s="9"/>
      <c r="Z10" s="9"/>
    </row>
    <row r="11" spans="1:26" ht="17.399999999999999">
      <c r="A11" s="10"/>
      <c r="B11" s="10"/>
      <c r="C11" s="10"/>
      <c r="D11" s="10"/>
      <c r="E11" s="10"/>
      <c r="F11" s="10"/>
      <c r="G11" s="10"/>
      <c r="H11" s="10"/>
      <c r="I11" s="10"/>
      <c r="J11" s="9"/>
      <c r="K11" s="9"/>
      <c r="L11" s="9"/>
      <c r="M11" s="9"/>
      <c r="N11" s="9"/>
      <c r="O11" s="9"/>
      <c r="P11" s="9"/>
      <c r="Q11" s="9"/>
      <c r="R11" s="9"/>
      <c r="S11" s="9"/>
      <c r="T11" s="9"/>
      <c r="U11" s="9"/>
      <c r="V11" s="9"/>
      <c r="W11" s="9"/>
      <c r="X11" s="9"/>
      <c r="Y11" s="9"/>
      <c r="Z11" s="9"/>
    </row>
    <row r="12" spans="1:26" ht="17.399999999999999">
      <c r="A12" s="14" t="s">
        <v>82</v>
      </c>
      <c r="B12" s="14" t="s">
        <v>89</v>
      </c>
      <c r="C12" s="14" t="s">
        <v>93</v>
      </c>
      <c r="D12" s="14" t="s">
        <v>94</v>
      </c>
      <c r="E12" s="10"/>
      <c r="F12" s="34" t="s">
        <v>82</v>
      </c>
      <c r="G12" s="14" t="s">
        <v>89</v>
      </c>
      <c r="H12" s="14" t="s">
        <v>93</v>
      </c>
      <c r="I12" s="14" t="s">
        <v>94</v>
      </c>
      <c r="J12" s="9"/>
      <c r="K12" s="9"/>
      <c r="L12" s="9"/>
      <c r="M12" s="9"/>
      <c r="N12" s="9"/>
      <c r="O12" s="9"/>
      <c r="P12" s="9"/>
      <c r="Q12" s="9"/>
      <c r="R12" s="9"/>
      <c r="S12" s="9"/>
      <c r="T12" s="9"/>
      <c r="U12" s="9"/>
      <c r="V12" s="9"/>
      <c r="W12" s="9"/>
      <c r="X12" s="9"/>
      <c r="Y12" s="9"/>
      <c r="Z12" s="9"/>
    </row>
    <row r="13" spans="1:26" ht="17.399999999999999">
      <c r="A13" s="35" t="s">
        <v>95</v>
      </c>
      <c r="B13" s="35" t="s">
        <v>95</v>
      </c>
      <c r="C13" s="35" t="s">
        <v>95</v>
      </c>
      <c r="D13" s="35" t="s">
        <v>95</v>
      </c>
      <c r="E13" s="10"/>
      <c r="F13" s="36" t="s">
        <v>95</v>
      </c>
      <c r="G13" s="35" t="s">
        <v>95</v>
      </c>
      <c r="H13" s="35" t="s">
        <v>95</v>
      </c>
      <c r="I13" s="35" t="s">
        <v>95</v>
      </c>
      <c r="J13" s="9"/>
      <c r="K13" s="9"/>
      <c r="L13" s="9"/>
      <c r="M13" s="9"/>
      <c r="N13" s="9"/>
      <c r="O13" s="9"/>
      <c r="P13" s="9"/>
      <c r="Q13" s="9"/>
      <c r="R13" s="9"/>
      <c r="S13" s="9"/>
      <c r="T13" s="9"/>
      <c r="U13" s="9"/>
      <c r="V13" s="9"/>
      <c r="W13" s="9"/>
      <c r="X13" s="9"/>
      <c r="Y13" s="9"/>
      <c r="Z13" s="9"/>
    </row>
    <row r="14" spans="1:26" ht="17.399999999999999">
      <c r="A14" s="10">
        <v>1</v>
      </c>
      <c r="B14" s="15">
        <f>IF(A14&gt;=$B$10,B7*(B6/12),0)</f>
        <v>0</v>
      </c>
      <c r="C14" s="15">
        <f>IF(A14&gt;=B10,B9-B14,0)</f>
        <v>0</v>
      </c>
      <c r="D14" s="15">
        <f>B7-C14</f>
        <v>0</v>
      </c>
      <c r="E14" s="10"/>
      <c r="F14" s="37">
        <f>36+1</f>
        <v>37</v>
      </c>
      <c r="G14" s="15">
        <f>D49*(B$6/12)</f>
        <v>0</v>
      </c>
      <c r="H14" s="15">
        <f>IF(D49&lt;1,0,B$9-G14)</f>
        <v>0</v>
      </c>
      <c r="I14" s="15">
        <f>IF(D49&lt;1,0,D49-H14)</f>
        <v>0</v>
      </c>
      <c r="J14" s="9"/>
      <c r="K14" s="9"/>
      <c r="L14" s="9"/>
      <c r="M14" s="9"/>
      <c r="N14" s="9"/>
      <c r="O14" s="9"/>
      <c r="P14" s="9"/>
      <c r="Q14" s="9"/>
      <c r="R14" s="9"/>
      <c r="S14" s="9"/>
      <c r="T14" s="9"/>
      <c r="U14" s="9"/>
      <c r="V14" s="9"/>
      <c r="W14" s="9"/>
      <c r="X14" s="9"/>
      <c r="Y14" s="9"/>
      <c r="Z14" s="9"/>
    </row>
    <row r="15" spans="1:26" ht="17.399999999999999">
      <c r="A15" s="10">
        <v>2</v>
      </c>
      <c r="B15" s="15">
        <f t="shared" ref="B15:B49" si="0">IF(A15&gt;=$B$10,D14*($B$6/12),0)</f>
        <v>0</v>
      </c>
      <c r="C15" s="15">
        <f t="shared" ref="C15:C37" si="1">IF(A15&gt;=$B$10,$B$9-B15,0)</f>
        <v>0</v>
      </c>
      <c r="D15" s="15">
        <f t="shared" ref="D15:D37" si="2">D14-C15</f>
        <v>0</v>
      </c>
      <c r="E15" s="10"/>
      <c r="F15" s="37">
        <f t="shared" ref="F15:F37" si="3">F14+1</f>
        <v>38</v>
      </c>
      <c r="G15" s="15">
        <f t="shared" ref="G15:G37" si="4">I14*(B$6/12)</f>
        <v>0</v>
      </c>
      <c r="H15" s="15">
        <f t="shared" ref="H15:H37" si="5">IF(I14&lt;1,0,B$9-G15)</f>
        <v>0</v>
      </c>
      <c r="I15" s="15">
        <f t="shared" ref="I15:I37" si="6">IF(I14&lt;1,0,I14-H15)</f>
        <v>0</v>
      </c>
      <c r="J15" s="9"/>
      <c r="K15" s="9"/>
      <c r="L15" s="9"/>
      <c r="M15" s="9"/>
      <c r="N15" s="9"/>
      <c r="O15" s="9"/>
      <c r="P15" s="9"/>
      <c r="Q15" s="9"/>
      <c r="R15" s="9"/>
      <c r="S15" s="9"/>
      <c r="T15" s="9"/>
      <c r="U15" s="9"/>
      <c r="V15" s="9"/>
      <c r="W15" s="9"/>
      <c r="X15" s="9"/>
      <c r="Y15" s="9"/>
      <c r="Z15" s="9"/>
    </row>
    <row r="16" spans="1:26" ht="17.399999999999999">
      <c r="A16" s="10">
        <v>3</v>
      </c>
      <c r="B16" s="15">
        <f t="shared" si="0"/>
        <v>0</v>
      </c>
      <c r="C16" s="15">
        <f t="shared" si="1"/>
        <v>0</v>
      </c>
      <c r="D16" s="15">
        <f t="shared" si="2"/>
        <v>0</v>
      </c>
      <c r="E16" s="10"/>
      <c r="F16" s="37">
        <f t="shared" si="3"/>
        <v>39</v>
      </c>
      <c r="G16" s="15">
        <f t="shared" si="4"/>
        <v>0</v>
      </c>
      <c r="H16" s="15">
        <f t="shared" si="5"/>
        <v>0</v>
      </c>
      <c r="I16" s="15">
        <f t="shared" si="6"/>
        <v>0</v>
      </c>
      <c r="J16" s="9"/>
      <c r="K16" s="9"/>
      <c r="L16" s="9"/>
      <c r="M16" s="9"/>
      <c r="N16" s="9"/>
      <c r="O16" s="9"/>
      <c r="P16" s="9"/>
      <c r="Q16" s="9"/>
      <c r="R16" s="9"/>
      <c r="S16" s="9"/>
      <c r="T16" s="9"/>
      <c r="U16" s="9"/>
      <c r="V16" s="9"/>
      <c r="W16" s="9"/>
      <c r="X16" s="9"/>
      <c r="Y16" s="9"/>
      <c r="Z16" s="9"/>
    </row>
    <row r="17" spans="1:26" ht="17.399999999999999">
      <c r="A17" s="10">
        <v>4</v>
      </c>
      <c r="B17" s="15">
        <f t="shared" si="0"/>
        <v>0</v>
      </c>
      <c r="C17" s="15">
        <f t="shared" si="1"/>
        <v>0</v>
      </c>
      <c r="D17" s="15">
        <f t="shared" si="2"/>
        <v>0</v>
      </c>
      <c r="E17" s="10"/>
      <c r="F17" s="37">
        <f t="shared" si="3"/>
        <v>40</v>
      </c>
      <c r="G17" s="15">
        <f t="shared" si="4"/>
        <v>0</v>
      </c>
      <c r="H17" s="15">
        <f t="shared" si="5"/>
        <v>0</v>
      </c>
      <c r="I17" s="15">
        <f t="shared" si="6"/>
        <v>0</v>
      </c>
      <c r="J17" s="9"/>
      <c r="K17" s="9"/>
      <c r="L17" s="9"/>
      <c r="M17" s="9"/>
      <c r="N17" s="9"/>
      <c r="O17" s="9"/>
      <c r="P17" s="9"/>
      <c r="Q17" s="9"/>
      <c r="R17" s="9"/>
      <c r="S17" s="9"/>
      <c r="T17" s="9"/>
      <c r="U17" s="9"/>
      <c r="V17" s="9"/>
      <c r="W17" s="9"/>
      <c r="X17" s="9"/>
      <c r="Y17" s="9"/>
      <c r="Z17" s="9"/>
    </row>
    <row r="18" spans="1:26" ht="17.399999999999999">
      <c r="A18" s="10">
        <v>5</v>
      </c>
      <c r="B18" s="15">
        <f t="shared" si="0"/>
        <v>0</v>
      </c>
      <c r="C18" s="15">
        <f t="shared" si="1"/>
        <v>0</v>
      </c>
      <c r="D18" s="15">
        <f t="shared" si="2"/>
        <v>0</v>
      </c>
      <c r="E18" s="10"/>
      <c r="F18" s="37">
        <f t="shared" si="3"/>
        <v>41</v>
      </c>
      <c r="G18" s="15">
        <f t="shared" si="4"/>
        <v>0</v>
      </c>
      <c r="H18" s="15">
        <f t="shared" si="5"/>
        <v>0</v>
      </c>
      <c r="I18" s="15">
        <f t="shared" si="6"/>
        <v>0</v>
      </c>
      <c r="J18" s="9"/>
      <c r="K18" s="9"/>
      <c r="L18" s="9"/>
      <c r="M18" s="9"/>
      <c r="N18" s="9"/>
      <c r="O18" s="9"/>
      <c r="P18" s="9"/>
      <c r="Q18" s="9"/>
      <c r="R18" s="9"/>
      <c r="S18" s="9"/>
      <c r="T18" s="9"/>
      <c r="U18" s="9"/>
      <c r="V18" s="9"/>
      <c r="W18" s="9"/>
      <c r="X18" s="9"/>
      <c r="Y18" s="9"/>
      <c r="Z18" s="9"/>
    </row>
    <row r="19" spans="1:26" ht="17.399999999999999">
      <c r="A19" s="10">
        <v>6</v>
      </c>
      <c r="B19" s="15">
        <f t="shared" si="0"/>
        <v>0</v>
      </c>
      <c r="C19" s="15">
        <f t="shared" si="1"/>
        <v>0</v>
      </c>
      <c r="D19" s="15">
        <f t="shared" si="2"/>
        <v>0</v>
      </c>
      <c r="E19" s="10"/>
      <c r="F19" s="37">
        <f t="shared" si="3"/>
        <v>42</v>
      </c>
      <c r="G19" s="15">
        <f t="shared" si="4"/>
        <v>0</v>
      </c>
      <c r="H19" s="15">
        <f t="shared" si="5"/>
        <v>0</v>
      </c>
      <c r="I19" s="15">
        <f t="shared" si="6"/>
        <v>0</v>
      </c>
      <c r="J19" s="9"/>
      <c r="K19" s="9"/>
      <c r="L19" s="9"/>
      <c r="M19" s="9"/>
      <c r="N19" s="9"/>
      <c r="O19" s="9"/>
      <c r="P19" s="9"/>
      <c r="Q19" s="9"/>
      <c r="R19" s="9"/>
      <c r="S19" s="9"/>
      <c r="T19" s="9"/>
      <c r="U19" s="9"/>
      <c r="V19" s="9"/>
      <c r="W19" s="9"/>
      <c r="X19" s="9"/>
      <c r="Y19" s="9"/>
      <c r="Z19" s="9"/>
    </row>
    <row r="20" spans="1:26" ht="17.399999999999999">
      <c r="A20" s="10">
        <v>7</v>
      </c>
      <c r="B20" s="15">
        <f t="shared" si="0"/>
        <v>0</v>
      </c>
      <c r="C20" s="15">
        <f t="shared" si="1"/>
        <v>0</v>
      </c>
      <c r="D20" s="15">
        <f t="shared" si="2"/>
        <v>0</v>
      </c>
      <c r="E20" s="10"/>
      <c r="F20" s="37">
        <f t="shared" si="3"/>
        <v>43</v>
      </c>
      <c r="G20" s="15">
        <f t="shared" si="4"/>
        <v>0</v>
      </c>
      <c r="H20" s="15">
        <f t="shared" si="5"/>
        <v>0</v>
      </c>
      <c r="I20" s="15">
        <f t="shared" si="6"/>
        <v>0</v>
      </c>
      <c r="J20" s="9"/>
      <c r="K20" s="9"/>
      <c r="L20" s="9"/>
      <c r="M20" s="9"/>
      <c r="N20" s="9"/>
      <c r="O20" s="9"/>
      <c r="P20" s="9"/>
      <c r="Q20" s="9"/>
      <c r="R20" s="9"/>
      <c r="S20" s="9"/>
      <c r="T20" s="9"/>
      <c r="U20" s="9"/>
      <c r="V20" s="9"/>
      <c r="W20" s="9"/>
      <c r="X20" s="9"/>
      <c r="Y20" s="9"/>
      <c r="Z20" s="9"/>
    </row>
    <row r="21" spans="1:26" ht="15.75" customHeight="1">
      <c r="A21" s="10">
        <v>8</v>
      </c>
      <c r="B21" s="15">
        <f t="shared" si="0"/>
        <v>0</v>
      </c>
      <c r="C21" s="15">
        <f t="shared" si="1"/>
        <v>0</v>
      </c>
      <c r="D21" s="15">
        <f t="shared" si="2"/>
        <v>0</v>
      </c>
      <c r="E21" s="10"/>
      <c r="F21" s="37">
        <f t="shared" si="3"/>
        <v>44</v>
      </c>
      <c r="G21" s="15">
        <f t="shared" si="4"/>
        <v>0</v>
      </c>
      <c r="H21" s="15">
        <f t="shared" si="5"/>
        <v>0</v>
      </c>
      <c r="I21" s="15">
        <f t="shared" si="6"/>
        <v>0</v>
      </c>
      <c r="J21" s="9"/>
      <c r="K21" s="9"/>
      <c r="L21" s="9"/>
      <c r="M21" s="9"/>
      <c r="N21" s="9"/>
      <c r="O21" s="9"/>
      <c r="P21" s="9"/>
      <c r="Q21" s="9"/>
      <c r="R21" s="9"/>
      <c r="S21" s="9"/>
      <c r="T21" s="9"/>
      <c r="U21" s="9"/>
      <c r="V21" s="9"/>
      <c r="W21" s="9"/>
      <c r="X21" s="9"/>
      <c r="Y21" s="9"/>
      <c r="Z21" s="9"/>
    </row>
    <row r="22" spans="1:26" ht="15.75" customHeight="1">
      <c r="A22" s="10">
        <v>9</v>
      </c>
      <c r="B22" s="15">
        <f t="shared" si="0"/>
        <v>0</v>
      </c>
      <c r="C22" s="15">
        <f t="shared" si="1"/>
        <v>0</v>
      </c>
      <c r="D22" s="15">
        <f t="shared" si="2"/>
        <v>0</v>
      </c>
      <c r="E22" s="10"/>
      <c r="F22" s="37">
        <f t="shared" si="3"/>
        <v>45</v>
      </c>
      <c r="G22" s="15">
        <f t="shared" si="4"/>
        <v>0</v>
      </c>
      <c r="H22" s="15">
        <f t="shared" si="5"/>
        <v>0</v>
      </c>
      <c r="I22" s="15">
        <f t="shared" si="6"/>
        <v>0</v>
      </c>
      <c r="J22" s="9"/>
      <c r="K22" s="9"/>
      <c r="L22" s="9"/>
      <c r="M22" s="9"/>
      <c r="N22" s="9"/>
      <c r="O22" s="9"/>
      <c r="P22" s="9"/>
      <c r="Q22" s="9"/>
      <c r="R22" s="9"/>
      <c r="S22" s="9"/>
      <c r="T22" s="9"/>
      <c r="U22" s="9"/>
      <c r="V22" s="9"/>
      <c r="W22" s="9"/>
      <c r="X22" s="9"/>
      <c r="Y22" s="9"/>
      <c r="Z22" s="9"/>
    </row>
    <row r="23" spans="1:26" ht="15.75" customHeight="1">
      <c r="A23" s="10">
        <v>10</v>
      </c>
      <c r="B23" s="15">
        <f t="shared" si="0"/>
        <v>0</v>
      </c>
      <c r="C23" s="15">
        <f t="shared" si="1"/>
        <v>0</v>
      </c>
      <c r="D23" s="15">
        <f t="shared" si="2"/>
        <v>0</v>
      </c>
      <c r="E23" s="10"/>
      <c r="F23" s="37">
        <f t="shared" si="3"/>
        <v>46</v>
      </c>
      <c r="G23" s="15">
        <f t="shared" si="4"/>
        <v>0</v>
      </c>
      <c r="H23" s="15">
        <f t="shared" si="5"/>
        <v>0</v>
      </c>
      <c r="I23" s="15">
        <f t="shared" si="6"/>
        <v>0</v>
      </c>
      <c r="J23" s="9"/>
      <c r="K23" s="9"/>
      <c r="L23" s="9"/>
      <c r="M23" s="9"/>
      <c r="N23" s="9"/>
      <c r="O23" s="9"/>
      <c r="P23" s="9"/>
      <c r="Q23" s="9"/>
      <c r="R23" s="9"/>
      <c r="S23" s="9"/>
      <c r="T23" s="9"/>
      <c r="U23" s="9"/>
      <c r="V23" s="9"/>
      <c r="W23" s="9"/>
      <c r="X23" s="9"/>
      <c r="Y23" s="9"/>
      <c r="Z23" s="9"/>
    </row>
    <row r="24" spans="1:26" ht="15.75" customHeight="1">
      <c r="A24" s="10">
        <v>11</v>
      </c>
      <c r="B24" s="15">
        <f t="shared" si="0"/>
        <v>0</v>
      </c>
      <c r="C24" s="15">
        <f t="shared" si="1"/>
        <v>0</v>
      </c>
      <c r="D24" s="15">
        <f t="shared" si="2"/>
        <v>0</v>
      </c>
      <c r="E24" s="10"/>
      <c r="F24" s="37">
        <f t="shared" si="3"/>
        <v>47</v>
      </c>
      <c r="G24" s="15">
        <f t="shared" si="4"/>
        <v>0</v>
      </c>
      <c r="H24" s="15">
        <f t="shared" si="5"/>
        <v>0</v>
      </c>
      <c r="I24" s="15">
        <f t="shared" si="6"/>
        <v>0</v>
      </c>
      <c r="J24" s="9"/>
      <c r="K24" s="9"/>
      <c r="L24" s="9"/>
      <c r="M24" s="9"/>
      <c r="N24" s="9"/>
      <c r="O24" s="9"/>
      <c r="P24" s="9"/>
      <c r="Q24" s="9"/>
      <c r="R24" s="9"/>
      <c r="S24" s="9"/>
      <c r="T24" s="9"/>
      <c r="U24" s="9"/>
      <c r="V24" s="9"/>
      <c r="W24" s="9"/>
      <c r="X24" s="9"/>
      <c r="Y24" s="9"/>
      <c r="Z24" s="9"/>
    </row>
    <row r="25" spans="1:26" ht="15.75" customHeight="1">
      <c r="A25" s="11">
        <v>12</v>
      </c>
      <c r="B25" s="16">
        <f t="shared" si="0"/>
        <v>0</v>
      </c>
      <c r="C25" s="16">
        <f t="shared" si="1"/>
        <v>0</v>
      </c>
      <c r="D25" s="16">
        <f t="shared" si="2"/>
        <v>0</v>
      </c>
      <c r="E25" s="10"/>
      <c r="F25" s="38">
        <f t="shared" si="3"/>
        <v>48</v>
      </c>
      <c r="G25" s="16">
        <f t="shared" si="4"/>
        <v>0</v>
      </c>
      <c r="H25" s="16">
        <f t="shared" si="5"/>
        <v>0</v>
      </c>
      <c r="I25" s="16">
        <f t="shared" si="6"/>
        <v>0</v>
      </c>
      <c r="J25" s="9"/>
      <c r="K25" s="9"/>
      <c r="L25" s="9"/>
      <c r="M25" s="9"/>
      <c r="N25" s="9"/>
      <c r="O25" s="9"/>
      <c r="P25" s="9"/>
      <c r="Q25" s="9"/>
      <c r="R25" s="9"/>
      <c r="S25" s="9"/>
      <c r="T25" s="9"/>
      <c r="U25" s="9"/>
      <c r="V25" s="9"/>
      <c r="W25" s="9"/>
      <c r="X25" s="9"/>
      <c r="Y25" s="9"/>
      <c r="Z25" s="9"/>
    </row>
    <row r="26" spans="1:26" ht="15.75" customHeight="1">
      <c r="A26" s="10">
        <v>13</v>
      </c>
      <c r="B26" s="15">
        <f t="shared" si="0"/>
        <v>0</v>
      </c>
      <c r="C26" s="15">
        <f t="shared" si="1"/>
        <v>0</v>
      </c>
      <c r="D26" s="15">
        <f t="shared" si="2"/>
        <v>0</v>
      </c>
      <c r="E26" s="10"/>
      <c r="F26" s="37">
        <f t="shared" si="3"/>
        <v>49</v>
      </c>
      <c r="G26" s="15">
        <f t="shared" si="4"/>
        <v>0</v>
      </c>
      <c r="H26" s="15">
        <f t="shared" si="5"/>
        <v>0</v>
      </c>
      <c r="I26" s="15">
        <f t="shared" si="6"/>
        <v>0</v>
      </c>
      <c r="J26" s="9"/>
      <c r="K26" s="9"/>
      <c r="L26" s="9"/>
      <c r="M26" s="9"/>
      <c r="N26" s="9"/>
      <c r="O26" s="9"/>
      <c r="P26" s="9"/>
      <c r="Q26" s="9"/>
      <c r="R26" s="9"/>
      <c r="S26" s="9"/>
      <c r="T26" s="9"/>
      <c r="U26" s="9"/>
      <c r="V26" s="9"/>
      <c r="W26" s="9"/>
      <c r="X26" s="9"/>
      <c r="Y26" s="9"/>
      <c r="Z26" s="9"/>
    </row>
    <row r="27" spans="1:26" ht="15.75" customHeight="1">
      <c r="A27" s="10">
        <v>14</v>
      </c>
      <c r="B27" s="15">
        <f t="shared" si="0"/>
        <v>0</v>
      </c>
      <c r="C27" s="15">
        <f t="shared" si="1"/>
        <v>0</v>
      </c>
      <c r="D27" s="15">
        <f t="shared" si="2"/>
        <v>0</v>
      </c>
      <c r="E27" s="10"/>
      <c r="F27" s="37">
        <f t="shared" si="3"/>
        <v>50</v>
      </c>
      <c r="G27" s="15">
        <f t="shared" si="4"/>
        <v>0</v>
      </c>
      <c r="H27" s="15">
        <f t="shared" si="5"/>
        <v>0</v>
      </c>
      <c r="I27" s="15">
        <f t="shared" si="6"/>
        <v>0</v>
      </c>
      <c r="J27" s="9"/>
      <c r="K27" s="9"/>
      <c r="L27" s="9"/>
      <c r="M27" s="9"/>
      <c r="N27" s="9"/>
      <c r="O27" s="9"/>
      <c r="P27" s="9"/>
      <c r="Q27" s="9"/>
      <c r="R27" s="9"/>
      <c r="S27" s="9"/>
      <c r="T27" s="9"/>
      <c r="U27" s="9"/>
      <c r="V27" s="9"/>
      <c r="W27" s="9"/>
      <c r="X27" s="9"/>
      <c r="Y27" s="9"/>
      <c r="Z27" s="9"/>
    </row>
    <row r="28" spans="1:26" ht="15.75" customHeight="1">
      <c r="A28" s="10">
        <v>15</v>
      </c>
      <c r="B28" s="15">
        <f t="shared" si="0"/>
        <v>0</v>
      </c>
      <c r="C28" s="15">
        <f t="shared" si="1"/>
        <v>0</v>
      </c>
      <c r="D28" s="15">
        <f t="shared" si="2"/>
        <v>0</v>
      </c>
      <c r="E28" s="10"/>
      <c r="F28" s="37">
        <f t="shared" si="3"/>
        <v>51</v>
      </c>
      <c r="G28" s="15">
        <f t="shared" si="4"/>
        <v>0</v>
      </c>
      <c r="H28" s="15">
        <f t="shared" si="5"/>
        <v>0</v>
      </c>
      <c r="I28" s="15">
        <f t="shared" si="6"/>
        <v>0</v>
      </c>
      <c r="J28" s="9"/>
      <c r="K28" s="9"/>
      <c r="L28" s="9"/>
      <c r="M28" s="9"/>
      <c r="N28" s="9"/>
      <c r="O28" s="9"/>
      <c r="P28" s="9"/>
      <c r="Q28" s="9"/>
      <c r="R28" s="9"/>
      <c r="S28" s="9"/>
      <c r="T28" s="9"/>
      <c r="U28" s="9"/>
      <c r="V28" s="9"/>
      <c r="W28" s="9"/>
      <c r="X28" s="9"/>
      <c r="Y28" s="9"/>
      <c r="Z28" s="9"/>
    </row>
    <row r="29" spans="1:26" ht="15.75" customHeight="1">
      <c r="A29" s="10">
        <v>16</v>
      </c>
      <c r="B29" s="15">
        <f t="shared" si="0"/>
        <v>0</v>
      </c>
      <c r="C29" s="15">
        <f t="shared" si="1"/>
        <v>0</v>
      </c>
      <c r="D29" s="15">
        <f t="shared" si="2"/>
        <v>0</v>
      </c>
      <c r="E29" s="10"/>
      <c r="F29" s="37">
        <f t="shared" si="3"/>
        <v>52</v>
      </c>
      <c r="G29" s="15">
        <f t="shared" si="4"/>
        <v>0</v>
      </c>
      <c r="H29" s="15">
        <f t="shared" si="5"/>
        <v>0</v>
      </c>
      <c r="I29" s="15">
        <f t="shared" si="6"/>
        <v>0</v>
      </c>
      <c r="J29" s="9"/>
      <c r="K29" s="9"/>
      <c r="L29" s="9"/>
      <c r="M29" s="9"/>
      <c r="N29" s="9"/>
      <c r="O29" s="9"/>
      <c r="P29" s="9"/>
      <c r="Q29" s="9"/>
      <c r="R29" s="9"/>
      <c r="S29" s="9"/>
      <c r="T29" s="9"/>
      <c r="U29" s="9"/>
      <c r="V29" s="9"/>
      <c r="W29" s="9"/>
      <c r="X29" s="9"/>
      <c r="Y29" s="9"/>
      <c r="Z29" s="9"/>
    </row>
    <row r="30" spans="1:26" ht="15.75" customHeight="1">
      <c r="A30" s="10">
        <v>17</v>
      </c>
      <c r="B30" s="15">
        <f t="shared" si="0"/>
        <v>0</v>
      </c>
      <c r="C30" s="15">
        <f t="shared" si="1"/>
        <v>0</v>
      </c>
      <c r="D30" s="15">
        <f t="shared" si="2"/>
        <v>0</v>
      </c>
      <c r="E30" s="10"/>
      <c r="F30" s="37">
        <f t="shared" si="3"/>
        <v>53</v>
      </c>
      <c r="G30" s="15">
        <f t="shared" si="4"/>
        <v>0</v>
      </c>
      <c r="H30" s="15">
        <f t="shared" si="5"/>
        <v>0</v>
      </c>
      <c r="I30" s="15">
        <f t="shared" si="6"/>
        <v>0</v>
      </c>
      <c r="J30" s="9"/>
      <c r="K30" s="9"/>
      <c r="L30" s="9"/>
      <c r="M30" s="9"/>
      <c r="N30" s="9"/>
      <c r="O30" s="9"/>
      <c r="P30" s="9"/>
      <c r="Q30" s="9"/>
      <c r="R30" s="9"/>
      <c r="S30" s="9"/>
      <c r="T30" s="9"/>
      <c r="U30" s="9"/>
      <c r="V30" s="9"/>
      <c r="W30" s="9"/>
      <c r="X30" s="9"/>
      <c r="Y30" s="9"/>
      <c r="Z30" s="9"/>
    </row>
    <row r="31" spans="1:26" ht="15.75" customHeight="1">
      <c r="A31" s="10">
        <v>18</v>
      </c>
      <c r="B31" s="15">
        <f t="shared" si="0"/>
        <v>0</v>
      </c>
      <c r="C31" s="15">
        <f t="shared" si="1"/>
        <v>0</v>
      </c>
      <c r="D31" s="15">
        <f t="shared" si="2"/>
        <v>0</v>
      </c>
      <c r="E31" s="10"/>
      <c r="F31" s="37">
        <f t="shared" si="3"/>
        <v>54</v>
      </c>
      <c r="G31" s="15">
        <f t="shared" si="4"/>
        <v>0</v>
      </c>
      <c r="H31" s="15">
        <f t="shared" si="5"/>
        <v>0</v>
      </c>
      <c r="I31" s="15">
        <f t="shared" si="6"/>
        <v>0</v>
      </c>
      <c r="J31" s="9"/>
      <c r="K31" s="9"/>
      <c r="L31" s="9"/>
      <c r="M31" s="9"/>
      <c r="N31" s="9"/>
      <c r="O31" s="9"/>
      <c r="P31" s="9"/>
      <c r="Q31" s="9"/>
      <c r="R31" s="9"/>
      <c r="S31" s="9"/>
      <c r="T31" s="9"/>
      <c r="U31" s="9"/>
      <c r="V31" s="9"/>
      <c r="W31" s="9"/>
      <c r="X31" s="9"/>
      <c r="Y31" s="9"/>
      <c r="Z31" s="9"/>
    </row>
    <row r="32" spans="1:26" ht="15.75" customHeight="1">
      <c r="A32" s="10">
        <v>19</v>
      </c>
      <c r="B32" s="15">
        <f t="shared" si="0"/>
        <v>0</v>
      </c>
      <c r="C32" s="15">
        <f t="shared" si="1"/>
        <v>0</v>
      </c>
      <c r="D32" s="15">
        <f t="shared" si="2"/>
        <v>0</v>
      </c>
      <c r="E32" s="10"/>
      <c r="F32" s="37">
        <f t="shared" si="3"/>
        <v>55</v>
      </c>
      <c r="G32" s="15">
        <f t="shared" si="4"/>
        <v>0</v>
      </c>
      <c r="H32" s="15">
        <f t="shared" si="5"/>
        <v>0</v>
      </c>
      <c r="I32" s="15">
        <f t="shared" si="6"/>
        <v>0</v>
      </c>
      <c r="J32" s="9"/>
      <c r="K32" s="9"/>
      <c r="L32" s="9"/>
      <c r="M32" s="9"/>
      <c r="N32" s="9"/>
      <c r="O32" s="9"/>
      <c r="P32" s="9"/>
      <c r="Q32" s="9"/>
      <c r="R32" s="9"/>
      <c r="S32" s="9"/>
      <c r="T32" s="9"/>
      <c r="U32" s="9"/>
      <c r="V32" s="9"/>
      <c r="W32" s="9"/>
      <c r="X32" s="9"/>
      <c r="Y32" s="9"/>
      <c r="Z32" s="9"/>
    </row>
    <row r="33" spans="1:26" ht="15.75" customHeight="1">
      <c r="A33" s="10">
        <v>20</v>
      </c>
      <c r="B33" s="15">
        <f t="shared" si="0"/>
        <v>0</v>
      </c>
      <c r="C33" s="15">
        <f t="shared" si="1"/>
        <v>0</v>
      </c>
      <c r="D33" s="15">
        <f t="shared" si="2"/>
        <v>0</v>
      </c>
      <c r="E33" s="10"/>
      <c r="F33" s="37">
        <f t="shared" si="3"/>
        <v>56</v>
      </c>
      <c r="G33" s="15">
        <f t="shared" si="4"/>
        <v>0</v>
      </c>
      <c r="H33" s="15">
        <f t="shared" si="5"/>
        <v>0</v>
      </c>
      <c r="I33" s="15">
        <f t="shared" si="6"/>
        <v>0</v>
      </c>
      <c r="J33" s="9"/>
      <c r="K33" s="9"/>
      <c r="L33" s="9"/>
      <c r="M33" s="9"/>
      <c r="N33" s="9"/>
      <c r="O33" s="9"/>
      <c r="P33" s="9"/>
      <c r="Q33" s="9"/>
      <c r="R33" s="9"/>
      <c r="S33" s="9"/>
      <c r="T33" s="9"/>
      <c r="U33" s="9"/>
      <c r="V33" s="9"/>
      <c r="W33" s="9"/>
      <c r="X33" s="9"/>
      <c r="Y33" s="9"/>
      <c r="Z33" s="9"/>
    </row>
    <row r="34" spans="1:26" ht="15.75" customHeight="1">
      <c r="A34" s="10">
        <v>21</v>
      </c>
      <c r="B34" s="15">
        <f t="shared" si="0"/>
        <v>0</v>
      </c>
      <c r="C34" s="15">
        <f t="shared" si="1"/>
        <v>0</v>
      </c>
      <c r="D34" s="15">
        <f t="shared" si="2"/>
        <v>0</v>
      </c>
      <c r="E34" s="10"/>
      <c r="F34" s="37">
        <f t="shared" si="3"/>
        <v>57</v>
      </c>
      <c r="G34" s="15">
        <f t="shared" si="4"/>
        <v>0</v>
      </c>
      <c r="H34" s="15">
        <f t="shared" si="5"/>
        <v>0</v>
      </c>
      <c r="I34" s="15">
        <f t="shared" si="6"/>
        <v>0</v>
      </c>
      <c r="J34" s="9"/>
      <c r="K34" s="9"/>
      <c r="L34" s="9"/>
      <c r="M34" s="9"/>
      <c r="N34" s="9"/>
      <c r="O34" s="9"/>
      <c r="P34" s="9"/>
      <c r="Q34" s="9"/>
      <c r="R34" s="9"/>
      <c r="S34" s="9"/>
      <c r="T34" s="9"/>
      <c r="U34" s="9"/>
      <c r="V34" s="9"/>
      <c r="W34" s="9"/>
      <c r="X34" s="9"/>
      <c r="Y34" s="9"/>
      <c r="Z34" s="9"/>
    </row>
    <row r="35" spans="1:26" ht="15.75" customHeight="1">
      <c r="A35" s="10">
        <v>22</v>
      </c>
      <c r="B35" s="15">
        <f t="shared" si="0"/>
        <v>0</v>
      </c>
      <c r="C35" s="15">
        <f t="shared" si="1"/>
        <v>0</v>
      </c>
      <c r="D35" s="15">
        <f t="shared" si="2"/>
        <v>0</v>
      </c>
      <c r="E35" s="10"/>
      <c r="F35" s="37">
        <f t="shared" si="3"/>
        <v>58</v>
      </c>
      <c r="G35" s="15">
        <f t="shared" si="4"/>
        <v>0</v>
      </c>
      <c r="H35" s="15">
        <f t="shared" si="5"/>
        <v>0</v>
      </c>
      <c r="I35" s="15">
        <f t="shared" si="6"/>
        <v>0</v>
      </c>
      <c r="J35" s="9"/>
      <c r="K35" s="9"/>
      <c r="L35" s="9"/>
      <c r="M35" s="9"/>
      <c r="N35" s="9"/>
      <c r="O35" s="9"/>
      <c r="P35" s="9"/>
      <c r="Q35" s="9"/>
      <c r="R35" s="9"/>
      <c r="S35" s="9"/>
      <c r="T35" s="9"/>
      <c r="U35" s="9"/>
      <c r="V35" s="9"/>
      <c r="W35" s="9"/>
      <c r="X35" s="9"/>
      <c r="Y35" s="9"/>
      <c r="Z35" s="9"/>
    </row>
    <row r="36" spans="1:26" ht="15.75" customHeight="1">
      <c r="A36" s="10">
        <v>23</v>
      </c>
      <c r="B36" s="15">
        <f t="shared" si="0"/>
        <v>0</v>
      </c>
      <c r="C36" s="15">
        <f t="shared" si="1"/>
        <v>0</v>
      </c>
      <c r="D36" s="15">
        <f t="shared" si="2"/>
        <v>0</v>
      </c>
      <c r="E36" s="10"/>
      <c r="F36" s="37">
        <f t="shared" si="3"/>
        <v>59</v>
      </c>
      <c r="G36" s="15">
        <f t="shared" si="4"/>
        <v>0</v>
      </c>
      <c r="H36" s="15">
        <f t="shared" si="5"/>
        <v>0</v>
      </c>
      <c r="I36" s="15">
        <f t="shared" si="6"/>
        <v>0</v>
      </c>
      <c r="J36" s="9"/>
      <c r="K36" s="9"/>
      <c r="L36" s="9"/>
      <c r="M36" s="9"/>
      <c r="N36" s="9"/>
      <c r="O36" s="9"/>
      <c r="P36" s="9"/>
      <c r="Q36" s="9"/>
      <c r="R36" s="9"/>
      <c r="S36" s="9"/>
      <c r="T36" s="9"/>
      <c r="U36" s="9"/>
      <c r="V36" s="9"/>
      <c r="W36" s="9"/>
      <c r="X36" s="9"/>
      <c r="Y36" s="9"/>
      <c r="Z36" s="9"/>
    </row>
    <row r="37" spans="1:26" ht="15.75" customHeight="1">
      <c r="A37" s="11">
        <v>24</v>
      </c>
      <c r="B37" s="16">
        <f t="shared" si="0"/>
        <v>0</v>
      </c>
      <c r="C37" s="16">
        <f t="shared" si="1"/>
        <v>0</v>
      </c>
      <c r="D37" s="16">
        <f t="shared" si="2"/>
        <v>0</v>
      </c>
      <c r="E37" s="10"/>
      <c r="F37" s="38">
        <f t="shared" si="3"/>
        <v>60</v>
      </c>
      <c r="G37" s="16">
        <f t="shared" si="4"/>
        <v>0</v>
      </c>
      <c r="H37" s="16">
        <f t="shared" si="5"/>
        <v>0</v>
      </c>
      <c r="I37" s="16">
        <f t="shared" si="6"/>
        <v>0</v>
      </c>
      <c r="J37" s="9"/>
      <c r="K37" s="9"/>
      <c r="L37" s="9"/>
      <c r="M37" s="9"/>
      <c r="N37" s="9"/>
      <c r="O37" s="9"/>
      <c r="P37" s="9"/>
      <c r="Q37" s="9"/>
      <c r="R37" s="9"/>
      <c r="S37" s="9"/>
      <c r="T37" s="9"/>
      <c r="U37" s="9"/>
      <c r="V37" s="9"/>
      <c r="W37" s="9"/>
      <c r="X37" s="9"/>
      <c r="Y37" s="9"/>
      <c r="Z37" s="9"/>
    </row>
    <row r="38" spans="1:26" ht="15.75" customHeight="1">
      <c r="A38" s="10">
        <v>25</v>
      </c>
      <c r="B38" s="15">
        <f t="shared" si="0"/>
        <v>0</v>
      </c>
      <c r="C38" s="15">
        <f t="shared" ref="C38:C49" si="7">IF(D37&lt;1,0,IF(A38&gt;=$B$10,$B$9-B38,0))</f>
        <v>0</v>
      </c>
      <c r="D38" s="15">
        <f t="shared" ref="D38:D49" si="8">IF(D37&lt;1,0,D37-C38)</f>
        <v>0</v>
      </c>
      <c r="E38" s="10"/>
      <c r="F38" s="37"/>
      <c r="G38" s="15"/>
      <c r="H38" s="15"/>
      <c r="I38" s="15"/>
      <c r="J38" s="9"/>
      <c r="K38" s="9"/>
      <c r="L38" s="9"/>
      <c r="M38" s="9"/>
      <c r="N38" s="9"/>
      <c r="O38" s="9"/>
      <c r="P38" s="9"/>
      <c r="Q38" s="9"/>
      <c r="R38" s="9"/>
      <c r="S38" s="9"/>
      <c r="T38" s="9"/>
      <c r="U38" s="9"/>
      <c r="V38" s="9"/>
      <c r="W38" s="9"/>
      <c r="X38" s="9"/>
      <c r="Y38" s="9"/>
      <c r="Z38" s="9"/>
    </row>
    <row r="39" spans="1:26" ht="15.75" customHeight="1">
      <c r="A39" s="10">
        <v>26</v>
      </c>
      <c r="B39" s="15">
        <f t="shared" si="0"/>
        <v>0</v>
      </c>
      <c r="C39" s="15">
        <f t="shared" si="7"/>
        <v>0</v>
      </c>
      <c r="D39" s="15">
        <f t="shared" si="8"/>
        <v>0</v>
      </c>
      <c r="E39" s="10"/>
      <c r="F39" s="37"/>
      <c r="G39" s="15"/>
      <c r="H39" s="15"/>
      <c r="I39" s="15"/>
      <c r="J39" s="9"/>
      <c r="K39" s="9"/>
      <c r="L39" s="9"/>
      <c r="M39" s="9"/>
      <c r="N39" s="9"/>
      <c r="O39" s="9"/>
      <c r="P39" s="9"/>
      <c r="Q39" s="9"/>
      <c r="R39" s="9"/>
      <c r="S39" s="9"/>
      <c r="T39" s="9"/>
      <c r="U39" s="9"/>
      <c r="V39" s="9"/>
      <c r="W39" s="9"/>
      <c r="X39" s="9"/>
      <c r="Y39" s="9"/>
      <c r="Z39" s="9"/>
    </row>
    <row r="40" spans="1:26" ht="15.75" customHeight="1">
      <c r="A40" s="10">
        <v>27</v>
      </c>
      <c r="B40" s="15">
        <f t="shared" si="0"/>
        <v>0</v>
      </c>
      <c r="C40" s="15">
        <f t="shared" si="7"/>
        <v>0</v>
      </c>
      <c r="D40" s="15">
        <f t="shared" si="8"/>
        <v>0</v>
      </c>
      <c r="E40" s="10"/>
      <c r="F40" s="37"/>
      <c r="G40" s="15"/>
      <c r="H40" s="15"/>
      <c r="I40" s="15"/>
      <c r="J40" s="9"/>
      <c r="K40" s="9"/>
      <c r="L40" s="9"/>
      <c r="M40" s="9"/>
      <c r="N40" s="9"/>
      <c r="O40" s="9"/>
      <c r="P40" s="9"/>
      <c r="Q40" s="9"/>
      <c r="R40" s="9"/>
      <c r="S40" s="9"/>
      <c r="T40" s="9"/>
      <c r="U40" s="9"/>
      <c r="V40" s="9"/>
      <c r="W40" s="9"/>
      <c r="X40" s="9"/>
      <c r="Y40" s="9"/>
      <c r="Z40" s="9"/>
    </row>
    <row r="41" spans="1:26" ht="15.75" customHeight="1">
      <c r="A41" s="10">
        <v>28</v>
      </c>
      <c r="B41" s="15">
        <f t="shared" si="0"/>
        <v>0</v>
      </c>
      <c r="C41" s="15">
        <f t="shared" si="7"/>
        <v>0</v>
      </c>
      <c r="D41" s="15">
        <f t="shared" si="8"/>
        <v>0</v>
      </c>
      <c r="E41" s="10"/>
      <c r="F41" s="37"/>
      <c r="G41" s="15"/>
      <c r="H41" s="15"/>
      <c r="I41" s="15"/>
      <c r="J41" s="9"/>
      <c r="K41" s="9"/>
      <c r="L41" s="9"/>
      <c r="M41" s="9"/>
      <c r="N41" s="9"/>
      <c r="O41" s="9"/>
      <c r="P41" s="9"/>
      <c r="Q41" s="9"/>
      <c r="R41" s="9"/>
      <c r="S41" s="9"/>
      <c r="T41" s="9"/>
      <c r="U41" s="9"/>
      <c r="V41" s="9"/>
      <c r="W41" s="9"/>
      <c r="X41" s="9"/>
      <c r="Y41" s="9"/>
      <c r="Z41" s="9"/>
    </row>
    <row r="42" spans="1:26" ht="15.75" customHeight="1">
      <c r="A42" s="10">
        <v>29</v>
      </c>
      <c r="B42" s="15">
        <f t="shared" si="0"/>
        <v>0</v>
      </c>
      <c r="C42" s="15">
        <f t="shared" si="7"/>
        <v>0</v>
      </c>
      <c r="D42" s="15">
        <f t="shared" si="8"/>
        <v>0</v>
      </c>
      <c r="E42" s="10"/>
      <c r="F42" s="37"/>
      <c r="G42" s="15"/>
      <c r="H42" s="15"/>
      <c r="I42" s="15"/>
      <c r="J42" s="9"/>
      <c r="K42" s="9"/>
      <c r="L42" s="9"/>
      <c r="M42" s="9"/>
      <c r="N42" s="9"/>
      <c r="O42" s="9"/>
      <c r="P42" s="9"/>
      <c r="Q42" s="9"/>
      <c r="R42" s="9"/>
      <c r="S42" s="9"/>
      <c r="T42" s="9"/>
      <c r="U42" s="9"/>
      <c r="V42" s="9"/>
      <c r="W42" s="9"/>
      <c r="X42" s="9"/>
      <c r="Y42" s="9"/>
      <c r="Z42" s="9"/>
    </row>
    <row r="43" spans="1:26" ht="15.75" customHeight="1">
      <c r="A43" s="10">
        <v>30</v>
      </c>
      <c r="B43" s="15">
        <f t="shared" si="0"/>
        <v>0</v>
      </c>
      <c r="C43" s="15">
        <f t="shared" si="7"/>
        <v>0</v>
      </c>
      <c r="D43" s="15">
        <f t="shared" si="8"/>
        <v>0</v>
      </c>
      <c r="E43" s="10"/>
      <c r="F43" s="37"/>
      <c r="G43" s="15"/>
      <c r="H43" s="15"/>
      <c r="I43" s="15"/>
      <c r="J43" s="9"/>
      <c r="K43" s="9"/>
      <c r="L43" s="9"/>
      <c r="M43" s="9"/>
      <c r="N43" s="9"/>
      <c r="O43" s="9"/>
      <c r="P43" s="9"/>
      <c r="Q43" s="9"/>
      <c r="R43" s="9"/>
      <c r="S43" s="9"/>
      <c r="T43" s="9"/>
      <c r="U43" s="9"/>
      <c r="V43" s="9"/>
      <c r="W43" s="9"/>
      <c r="X43" s="9"/>
      <c r="Y43" s="9"/>
      <c r="Z43" s="9"/>
    </row>
    <row r="44" spans="1:26" ht="15.75" customHeight="1">
      <c r="A44" s="10">
        <v>31</v>
      </c>
      <c r="B44" s="15">
        <f t="shared" si="0"/>
        <v>0</v>
      </c>
      <c r="C44" s="15">
        <f t="shared" si="7"/>
        <v>0</v>
      </c>
      <c r="D44" s="15">
        <f t="shared" si="8"/>
        <v>0</v>
      </c>
      <c r="E44" s="10"/>
      <c r="F44" s="37"/>
      <c r="G44" s="15"/>
      <c r="H44" s="15"/>
      <c r="I44" s="15"/>
      <c r="J44" s="9"/>
      <c r="K44" s="9"/>
      <c r="L44" s="9"/>
      <c r="M44" s="9"/>
      <c r="N44" s="9"/>
      <c r="O44" s="9"/>
      <c r="P44" s="9"/>
      <c r="Q44" s="9"/>
      <c r="R44" s="9"/>
      <c r="S44" s="9"/>
      <c r="T44" s="9"/>
      <c r="U44" s="9"/>
      <c r="V44" s="9"/>
      <c r="W44" s="9"/>
      <c r="X44" s="9"/>
      <c r="Y44" s="9"/>
      <c r="Z44" s="9"/>
    </row>
    <row r="45" spans="1:26" ht="15.75" customHeight="1">
      <c r="A45" s="10">
        <v>32</v>
      </c>
      <c r="B45" s="15">
        <f t="shared" si="0"/>
        <v>0</v>
      </c>
      <c r="C45" s="15">
        <f t="shared" si="7"/>
        <v>0</v>
      </c>
      <c r="D45" s="15">
        <f t="shared" si="8"/>
        <v>0</v>
      </c>
      <c r="E45" s="10"/>
      <c r="F45" s="37"/>
      <c r="G45" s="15"/>
      <c r="H45" s="15"/>
      <c r="I45" s="15"/>
      <c r="J45" s="9"/>
      <c r="K45" s="9"/>
      <c r="L45" s="9"/>
      <c r="M45" s="9"/>
      <c r="N45" s="9"/>
      <c r="O45" s="9"/>
      <c r="P45" s="9"/>
      <c r="Q45" s="9"/>
      <c r="R45" s="9"/>
      <c r="S45" s="9"/>
      <c r="T45" s="9"/>
      <c r="U45" s="9"/>
      <c r="V45" s="9"/>
      <c r="W45" s="9"/>
      <c r="X45" s="9"/>
      <c r="Y45" s="9"/>
      <c r="Z45" s="9"/>
    </row>
    <row r="46" spans="1:26" ht="15.75" customHeight="1">
      <c r="A46" s="10">
        <v>33</v>
      </c>
      <c r="B46" s="15">
        <f t="shared" si="0"/>
        <v>0</v>
      </c>
      <c r="C46" s="15">
        <f t="shared" si="7"/>
        <v>0</v>
      </c>
      <c r="D46" s="15">
        <f t="shared" si="8"/>
        <v>0</v>
      </c>
      <c r="E46" s="10"/>
      <c r="F46" s="37"/>
      <c r="G46" s="15"/>
      <c r="H46" s="15"/>
      <c r="I46" s="15"/>
      <c r="J46" s="9"/>
      <c r="K46" s="9"/>
      <c r="L46" s="9"/>
      <c r="M46" s="9"/>
      <c r="N46" s="9"/>
      <c r="O46" s="9"/>
      <c r="P46" s="9"/>
      <c r="Q46" s="9"/>
      <c r="R46" s="9"/>
      <c r="S46" s="9"/>
      <c r="T46" s="9"/>
      <c r="U46" s="9"/>
      <c r="V46" s="9"/>
      <c r="W46" s="9"/>
      <c r="X46" s="9"/>
      <c r="Y46" s="9"/>
      <c r="Z46" s="9"/>
    </row>
    <row r="47" spans="1:26" ht="15.75" customHeight="1">
      <c r="A47" s="10">
        <v>34</v>
      </c>
      <c r="B47" s="15">
        <f t="shared" si="0"/>
        <v>0</v>
      </c>
      <c r="C47" s="15">
        <f t="shared" si="7"/>
        <v>0</v>
      </c>
      <c r="D47" s="15">
        <f t="shared" si="8"/>
        <v>0</v>
      </c>
      <c r="E47" s="10"/>
      <c r="F47" s="37"/>
      <c r="G47" s="15"/>
      <c r="H47" s="15"/>
      <c r="I47" s="15"/>
      <c r="J47" s="9"/>
      <c r="K47" s="9"/>
      <c r="L47" s="9"/>
      <c r="M47" s="9"/>
      <c r="N47" s="9"/>
      <c r="O47" s="9"/>
      <c r="P47" s="9"/>
      <c r="Q47" s="9"/>
      <c r="R47" s="9"/>
      <c r="S47" s="9"/>
      <c r="T47" s="9"/>
      <c r="U47" s="9"/>
      <c r="V47" s="9"/>
      <c r="W47" s="9"/>
      <c r="X47" s="9"/>
      <c r="Y47" s="9"/>
      <c r="Z47" s="9"/>
    </row>
    <row r="48" spans="1:26" ht="15.75" customHeight="1">
      <c r="A48" s="10">
        <v>35</v>
      </c>
      <c r="B48" s="15">
        <f t="shared" si="0"/>
        <v>0</v>
      </c>
      <c r="C48" s="15">
        <f t="shared" si="7"/>
        <v>0</v>
      </c>
      <c r="D48" s="15">
        <f t="shared" si="8"/>
        <v>0</v>
      </c>
      <c r="E48" s="10"/>
      <c r="F48" s="37"/>
      <c r="G48" s="15"/>
      <c r="H48" s="15"/>
      <c r="I48" s="15"/>
      <c r="J48" s="9"/>
      <c r="K48" s="9"/>
      <c r="L48" s="9"/>
      <c r="M48" s="9"/>
      <c r="N48" s="9"/>
      <c r="O48" s="9"/>
      <c r="P48" s="9"/>
      <c r="Q48" s="9"/>
      <c r="R48" s="9"/>
      <c r="S48" s="9"/>
      <c r="T48" s="9"/>
      <c r="U48" s="9"/>
      <c r="V48" s="9"/>
      <c r="W48" s="9"/>
      <c r="X48" s="9"/>
      <c r="Y48" s="9"/>
      <c r="Z48" s="9"/>
    </row>
    <row r="49" spans="1:26" ht="15.75" customHeight="1">
      <c r="A49" s="11">
        <v>36</v>
      </c>
      <c r="B49" s="16">
        <f t="shared" si="0"/>
        <v>0</v>
      </c>
      <c r="C49" s="16">
        <f t="shared" si="7"/>
        <v>0</v>
      </c>
      <c r="D49" s="16">
        <f t="shared" si="8"/>
        <v>0</v>
      </c>
      <c r="E49" s="11"/>
      <c r="F49" s="38"/>
      <c r="G49" s="16"/>
      <c r="H49" s="16"/>
      <c r="I49" s="16"/>
      <c r="J49" s="9"/>
      <c r="K49" s="9"/>
      <c r="L49" s="9"/>
      <c r="M49" s="9"/>
      <c r="N49" s="9"/>
      <c r="O49" s="9"/>
      <c r="P49" s="9"/>
      <c r="Q49" s="9"/>
      <c r="R49" s="9"/>
      <c r="S49" s="9"/>
      <c r="T49" s="9"/>
      <c r="U49" s="9"/>
      <c r="V49" s="9"/>
      <c r="W49" s="9"/>
      <c r="X49" s="9"/>
      <c r="Y49" s="9"/>
      <c r="Z49" s="9"/>
    </row>
    <row r="50" spans="1:26" ht="15.75" customHeight="1">
      <c r="A50" s="10"/>
      <c r="B50" s="15"/>
      <c r="C50" s="15"/>
      <c r="D50" s="15"/>
      <c r="E50" s="10"/>
      <c r="F50" s="9"/>
      <c r="G50" s="9"/>
      <c r="H50" s="9"/>
      <c r="I50" s="9"/>
      <c r="J50" s="9"/>
      <c r="K50" s="9"/>
      <c r="L50" s="9"/>
      <c r="M50" s="9"/>
      <c r="N50" s="9"/>
      <c r="O50" s="9"/>
      <c r="P50" s="9"/>
      <c r="Q50" s="9"/>
      <c r="R50" s="9"/>
      <c r="S50" s="9"/>
      <c r="T50" s="9"/>
      <c r="U50" s="9"/>
      <c r="V50" s="9"/>
      <c r="W50" s="9"/>
      <c r="X50" s="9"/>
      <c r="Y50" s="9"/>
      <c r="Z50" s="9"/>
    </row>
    <row r="51" spans="1:26" ht="15.75" customHeight="1">
      <c r="A51" s="14" t="s">
        <v>96</v>
      </c>
      <c r="B51" s="17" t="s">
        <v>89</v>
      </c>
      <c r="C51" s="14" t="s">
        <v>93</v>
      </c>
      <c r="D51" s="9"/>
      <c r="E51" s="10"/>
      <c r="F51" s="9"/>
      <c r="G51" s="9"/>
      <c r="H51" s="9"/>
      <c r="I51" s="9"/>
      <c r="J51" s="9"/>
      <c r="K51" s="9"/>
      <c r="L51" s="9"/>
      <c r="M51" s="9"/>
      <c r="N51" s="9"/>
      <c r="O51" s="9"/>
      <c r="P51" s="9"/>
      <c r="Q51" s="9"/>
      <c r="R51" s="9"/>
      <c r="S51" s="9"/>
      <c r="T51" s="9"/>
      <c r="U51" s="9"/>
      <c r="V51" s="9"/>
      <c r="W51" s="9"/>
      <c r="X51" s="9"/>
      <c r="Y51" s="9"/>
      <c r="Z51" s="9"/>
    </row>
    <row r="52" spans="1:26" ht="15.75" customHeight="1">
      <c r="A52" s="35" t="s">
        <v>97</v>
      </c>
      <c r="B52" s="35" t="s">
        <v>98</v>
      </c>
      <c r="C52" s="35" t="s">
        <v>99</v>
      </c>
      <c r="D52" s="9"/>
      <c r="E52" s="10"/>
      <c r="F52" s="9"/>
      <c r="G52" s="9"/>
      <c r="H52" s="9"/>
      <c r="I52" s="9"/>
      <c r="J52" s="9"/>
      <c r="K52" s="9"/>
      <c r="L52" s="9"/>
      <c r="M52" s="9"/>
      <c r="N52" s="9"/>
      <c r="O52" s="9"/>
      <c r="P52" s="9"/>
      <c r="Q52" s="9"/>
      <c r="R52" s="9"/>
      <c r="S52" s="9"/>
      <c r="T52" s="9"/>
      <c r="U52" s="9"/>
      <c r="V52" s="9"/>
      <c r="W52" s="9"/>
      <c r="X52" s="9"/>
      <c r="Y52" s="9"/>
      <c r="Z52" s="9"/>
    </row>
    <row r="53" spans="1:26" ht="15.75" customHeight="1">
      <c r="A53" s="14" t="s">
        <v>100</v>
      </c>
      <c r="B53" s="15">
        <f t="shared" ref="B53:C53" si="9">SUM(B14:B25)</f>
        <v>0</v>
      </c>
      <c r="C53" s="15">
        <f t="shared" si="9"/>
        <v>0</v>
      </c>
      <c r="D53" s="18">
        <f>SUM(B53:C53)</f>
        <v>0</v>
      </c>
      <c r="E53" s="10"/>
      <c r="F53" s="9"/>
      <c r="G53" s="9"/>
      <c r="H53" s="9"/>
      <c r="I53" s="9"/>
      <c r="J53" s="9"/>
      <c r="K53" s="9"/>
      <c r="L53" s="9"/>
      <c r="M53" s="9"/>
      <c r="N53" s="9"/>
      <c r="O53" s="9"/>
      <c r="P53" s="9"/>
      <c r="Q53" s="9"/>
      <c r="R53" s="9"/>
      <c r="S53" s="9"/>
      <c r="T53" s="9"/>
      <c r="U53" s="9"/>
      <c r="V53" s="9"/>
      <c r="W53" s="9"/>
      <c r="X53" s="9"/>
      <c r="Y53" s="9"/>
      <c r="Z53" s="9"/>
    </row>
    <row r="54" spans="1:26" ht="15.75" customHeight="1">
      <c r="A54" s="14" t="s">
        <v>101</v>
      </c>
      <c r="B54" s="15">
        <f t="shared" ref="B54:C54" si="10">SUM(B26:B37)</f>
        <v>0</v>
      </c>
      <c r="C54" s="15">
        <f t="shared" si="10"/>
        <v>0</v>
      </c>
      <c r="D54" s="18"/>
      <c r="E54" s="10"/>
      <c r="F54" s="9"/>
      <c r="G54" s="9"/>
      <c r="H54" s="9"/>
      <c r="I54" s="9"/>
      <c r="J54" s="9"/>
      <c r="K54" s="9"/>
      <c r="L54" s="9"/>
      <c r="M54" s="9"/>
      <c r="N54" s="9"/>
      <c r="O54" s="9"/>
      <c r="P54" s="9"/>
      <c r="Q54" s="9"/>
      <c r="R54" s="9"/>
      <c r="S54" s="9"/>
      <c r="T54" s="9"/>
      <c r="U54" s="9"/>
      <c r="V54" s="9"/>
      <c r="W54" s="9"/>
      <c r="X54" s="9"/>
      <c r="Y54" s="9"/>
      <c r="Z54" s="9"/>
    </row>
    <row r="55" spans="1:26" ht="15.75" customHeight="1">
      <c r="A55" s="14" t="s">
        <v>102</v>
      </c>
      <c r="B55" s="15">
        <f t="shared" ref="B55:C55" si="11">SUM(B38:B49)</f>
        <v>0</v>
      </c>
      <c r="C55" s="15">
        <f t="shared" si="11"/>
        <v>0</v>
      </c>
      <c r="D55" s="18"/>
      <c r="E55" s="8"/>
      <c r="F55" s="14"/>
      <c r="G55" s="15"/>
      <c r="H55" s="15"/>
      <c r="I55" s="9"/>
      <c r="J55" s="9"/>
      <c r="K55" s="9"/>
      <c r="L55" s="9"/>
      <c r="M55" s="9"/>
      <c r="N55" s="9"/>
      <c r="O55" s="9"/>
      <c r="P55" s="9"/>
      <c r="Q55" s="9"/>
      <c r="R55" s="9"/>
      <c r="S55" s="9"/>
      <c r="T55" s="9"/>
      <c r="U55" s="9"/>
      <c r="V55" s="9"/>
      <c r="W55" s="9"/>
      <c r="X55" s="9"/>
      <c r="Y55" s="9"/>
      <c r="Z55" s="9"/>
    </row>
    <row r="56" spans="1:26" ht="15.75" customHeight="1">
      <c r="A56" s="14">
        <v>4</v>
      </c>
      <c r="B56" s="15">
        <f t="shared" ref="B56:C56" si="12">SUM(G14:G25)</f>
        <v>0</v>
      </c>
      <c r="C56" s="15">
        <f t="shared" si="12"/>
        <v>0</v>
      </c>
      <c r="D56" s="18"/>
      <c r="E56" s="8"/>
      <c r="F56" s="14"/>
      <c r="G56" s="15"/>
      <c r="H56" s="15"/>
      <c r="I56" s="9"/>
      <c r="J56" s="9"/>
      <c r="K56" s="9"/>
      <c r="L56" s="9"/>
      <c r="M56" s="9"/>
      <c r="N56" s="9"/>
      <c r="O56" s="9"/>
      <c r="P56" s="9"/>
      <c r="Q56" s="9"/>
      <c r="R56" s="9"/>
      <c r="S56" s="9"/>
      <c r="T56" s="9"/>
      <c r="U56" s="9"/>
      <c r="V56" s="9"/>
      <c r="W56" s="9"/>
      <c r="X56" s="9"/>
      <c r="Y56" s="9"/>
      <c r="Z56" s="9"/>
    </row>
    <row r="57" spans="1:26" ht="15.75" customHeight="1">
      <c r="A57" s="14">
        <v>5</v>
      </c>
      <c r="B57" s="15">
        <f t="shared" ref="B57:C57" si="13">SUM(G26:G37)</f>
        <v>0</v>
      </c>
      <c r="C57" s="15">
        <f t="shared" si="13"/>
        <v>0</v>
      </c>
      <c r="D57" s="18"/>
      <c r="E57" s="8"/>
      <c r="F57" s="14"/>
      <c r="G57" s="15"/>
      <c r="H57" s="15"/>
      <c r="I57" s="9"/>
      <c r="J57" s="9"/>
      <c r="K57" s="9"/>
      <c r="L57" s="9"/>
      <c r="M57" s="9"/>
      <c r="N57" s="9"/>
      <c r="O57" s="9"/>
      <c r="P57" s="9"/>
      <c r="Q57" s="9"/>
      <c r="R57" s="9"/>
      <c r="S57" s="9"/>
      <c r="T57" s="9"/>
      <c r="U57" s="9"/>
      <c r="V57" s="9"/>
      <c r="W57" s="9"/>
      <c r="X57" s="9"/>
      <c r="Y57" s="9"/>
      <c r="Z57" s="9"/>
    </row>
    <row r="58" spans="1:26" ht="15.75" customHeight="1">
      <c r="A58" s="14"/>
      <c r="B58" s="15"/>
      <c r="C58" s="15"/>
      <c r="D58" s="18"/>
      <c r="E58" s="8"/>
      <c r="F58" s="14"/>
      <c r="G58" s="15"/>
      <c r="H58" s="15"/>
      <c r="I58" s="9"/>
      <c r="J58" s="9"/>
      <c r="K58" s="9"/>
      <c r="L58" s="9"/>
      <c r="M58" s="9"/>
      <c r="N58" s="9"/>
      <c r="O58" s="9"/>
      <c r="P58" s="9"/>
      <c r="Q58" s="9"/>
      <c r="R58" s="9"/>
      <c r="S58" s="9"/>
      <c r="T58" s="9"/>
      <c r="U58" s="9"/>
      <c r="V58" s="9"/>
      <c r="W58" s="9"/>
      <c r="X58" s="9"/>
      <c r="Y58" s="9"/>
      <c r="Z58" s="9"/>
    </row>
    <row r="59" spans="1:26" ht="15.75" customHeight="1">
      <c r="A59" s="10"/>
      <c r="B59" s="14" t="s">
        <v>103</v>
      </c>
      <c r="C59" s="14" t="s">
        <v>103</v>
      </c>
      <c r="D59" s="19"/>
      <c r="E59" s="10"/>
      <c r="F59" s="14"/>
      <c r="G59" s="15"/>
      <c r="H59" s="15"/>
      <c r="I59" s="9"/>
      <c r="J59" s="9"/>
      <c r="K59" s="9"/>
      <c r="L59" s="9"/>
      <c r="M59" s="9"/>
      <c r="N59" s="9"/>
      <c r="O59" s="9"/>
      <c r="P59" s="9"/>
      <c r="Q59" s="9"/>
      <c r="R59" s="9"/>
      <c r="S59" s="9"/>
      <c r="T59" s="9"/>
      <c r="U59" s="9"/>
      <c r="V59" s="9"/>
      <c r="W59" s="9"/>
      <c r="X59" s="9"/>
      <c r="Y59" s="9"/>
      <c r="Z59" s="9"/>
    </row>
    <row r="60" spans="1:26" ht="15.75" customHeight="1">
      <c r="A60" s="10" t="s">
        <v>104</v>
      </c>
      <c r="B60" s="15">
        <f t="shared" ref="B60:C60" si="14">SUM(B53:B55)</f>
        <v>0</v>
      </c>
      <c r="C60" s="15">
        <f t="shared" si="14"/>
        <v>0</v>
      </c>
      <c r="D60" s="19"/>
      <c r="E60" s="8"/>
      <c r="F60" s="14"/>
      <c r="G60" s="15"/>
      <c r="H60" s="15"/>
      <c r="I60" s="9"/>
      <c r="J60" s="9"/>
      <c r="K60" s="9"/>
      <c r="L60" s="9"/>
      <c r="M60" s="9"/>
      <c r="N60" s="9"/>
      <c r="O60" s="9"/>
      <c r="P60" s="9"/>
      <c r="Q60" s="9"/>
      <c r="R60" s="9"/>
      <c r="S60" s="9"/>
      <c r="T60" s="9"/>
      <c r="U60" s="9"/>
      <c r="V60" s="9"/>
      <c r="W60" s="9"/>
      <c r="X60" s="9"/>
      <c r="Y60" s="9"/>
      <c r="Z60" s="9"/>
    </row>
    <row r="61" spans="1:26" ht="15.75" customHeight="1">
      <c r="A61" s="10"/>
      <c r="B61" s="39" t="s">
        <v>105</v>
      </c>
      <c r="C61" s="39" t="s">
        <v>106</v>
      </c>
      <c r="D61" s="19"/>
      <c r="E61" s="8"/>
      <c r="F61" s="14"/>
      <c r="G61" s="15"/>
      <c r="H61" s="15"/>
      <c r="I61" s="9"/>
      <c r="J61" s="9"/>
      <c r="K61" s="9"/>
      <c r="L61" s="9"/>
      <c r="M61" s="9"/>
      <c r="N61" s="9"/>
      <c r="O61" s="9"/>
      <c r="P61" s="9"/>
      <c r="Q61" s="9"/>
      <c r="R61" s="9"/>
      <c r="S61" s="9"/>
      <c r="T61" s="9"/>
      <c r="U61" s="9"/>
      <c r="V61" s="9"/>
      <c r="W61" s="9"/>
      <c r="X61" s="9"/>
      <c r="Y61" s="9"/>
      <c r="Z61" s="9"/>
    </row>
    <row r="62" spans="1:26" ht="15.75" customHeight="1">
      <c r="A62" s="10"/>
      <c r="B62" s="10"/>
      <c r="C62" s="10"/>
      <c r="D62" s="19"/>
      <c r="E62" s="8"/>
      <c r="F62" s="14"/>
      <c r="G62" s="15"/>
      <c r="H62" s="15"/>
      <c r="I62" s="9"/>
      <c r="J62" s="9"/>
      <c r="K62" s="9"/>
      <c r="L62" s="9"/>
      <c r="M62" s="9"/>
      <c r="N62" s="9"/>
      <c r="O62" s="9"/>
      <c r="P62" s="9"/>
      <c r="Q62" s="9"/>
      <c r="R62" s="9"/>
      <c r="S62" s="9"/>
      <c r="T62" s="9"/>
      <c r="U62" s="9"/>
      <c r="V62" s="9"/>
      <c r="W62" s="9"/>
      <c r="X62" s="9"/>
      <c r="Y62" s="9"/>
      <c r="Z62" s="9"/>
    </row>
    <row r="63" spans="1:26" ht="15.75" customHeight="1">
      <c r="A63" s="20" t="s">
        <v>107</v>
      </c>
      <c r="B63" s="20"/>
      <c r="C63" s="20"/>
      <c r="D63" s="20"/>
      <c r="E63" s="20"/>
      <c r="F63" s="21"/>
      <c r="G63" s="21"/>
      <c r="H63" s="20"/>
      <c r="I63" s="9"/>
      <c r="J63" s="9"/>
      <c r="K63" s="9"/>
      <c r="L63" s="9"/>
      <c r="M63" s="9"/>
      <c r="N63" s="9"/>
      <c r="O63" s="9"/>
      <c r="P63" s="9"/>
      <c r="Q63" s="9"/>
      <c r="R63" s="9"/>
      <c r="S63" s="9"/>
      <c r="T63" s="9"/>
      <c r="U63" s="9"/>
      <c r="V63" s="9"/>
      <c r="W63" s="9"/>
      <c r="X63" s="9"/>
      <c r="Y63" s="9"/>
      <c r="Z63" s="9"/>
    </row>
    <row r="64" spans="1:26" ht="15.75" customHeight="1">
      <c r="A64" s="20" t="s">
        <v>86</v>
      </c>
      <c r="B64" s="20"/>
      <c r="C64" s="20"/>
      <c r="D64" s="20"/>
      <c r="E64" s="20"/>
      <c r="F64" s="21"/>
      <c r="G64" s="21"/>
      <c r="H64" s="20"/>
      <c r="I64" s="9"/>
      <c r="J64" s="9"/>
      <c r="K64" s="9"/>
      <c r="L64" s="9"/>
      <c r="M64" s="9"/>
      <c r="N64" s="9"/>
      <c r="O64" s="9"/>
      <c r="P64" s="9"/>
      <c r="Q64" s="9"/>
      <c r="R64" s="9"/>
      <c r="S64" s="9"/>
      <c r="T64" s="9"/>
      <c r="U64" s="9"/>
      <c r="V64" s="9"/>
      <c r="W64" s="9"/>
      <c r="X64" s="9"/>
      <c r="Y64" s="9"/>
      <c r="Z64" s="9"/>
    </row>
    <row r="65" spans="1:26" ht="15.75" customHeight="1">
      <c r="A65" s="22" t="s">
        <v>86</v>
      </c>
      <c r="B65" s="20"/>
      <c r="C65" s="20"/>
      <c r="D65" s="20"/>
      <c r="E65" s="20"/>
      <c r="F65" s="21"/>
      <c r="G65" s="21"/>
      <c r="H65" s="23"/>
      <c r="I65" s="9"/>
      <c r="J65" s="9"/>
      <c r="K65" s="9"/>
      <c r="L65" s="9"/>
      <c r="M65" s="9"/>
      <c r="N65" s="9"/>
      <c r="O65" s="9"/>
      <c r="P65" s="9"/>
      <c r="Q65" s="9"/>
      <c r="R65" s="9"/>
      <c r="S65" s="9"/>
      <c r="T65" s="9"/>
      <c r="U65" s="9"/>
      <c r="V65" s="9"/>
      <c r="W65" s="9"/>
      <c r="X65" s="9"/>
      <c r="Y65" s="9"/>
      <c r="Z65" s="9"/>
    </row>
    <row r="66" spans="1:26" ht="15.75" customHeight="1">
      <c r="A66" s="20" t="s">
        <v>86</v>
      </c>
      <c r="B66" s="20"/>
      <c r="C66" s="20"/>
      <c r="D66" s="20"/>
      <c r="E66" s="20"/>
      <c r="F66" s="21"/>
      <c r="G66" s="21"/>
      <c r="H66" s="23"/>
      <c r="I66" s="8"/>
      <c r="J66" s="8"/>
      <c r="K66" s="8"/>
      <c r="L66" s="8"/>
      <c r="M66" s="8"/>
      <c r="N66" s="8"/>
      <c r="O66" s="8"/>
      <c r="P66" s="8" t="s">
        <v>57</v>
      </c>
      <c r="Q66" s="19" t="s">
        <v>57</v>
      </c>
      <c r="R66" s="19" t="s">
        <v>57</v>
      </c>
      <c r="S66" s="19" t="s">
        <v>57</v>
      </c>
      <c r="T66" s="9"/>
      <c r="U66" s="9"/>
      <c r="V66" s="9"/>
      <c r="W66" s="9"/>
      <c r="X66" s="9"/>
      <c r="Y66" s="9"/>
      <c r="Z66" s="9"/>
    </row>
    <row r="67" spans="1:26" ht="15.75" customHeight="1">
      <c r="A67" s="24" t="s">
        <v>86</v>
      </c>
      <c r="B67" s="24"/>
      <c r="C67" s="24"/>
      <c r="D67" s="23"/>
      <c r="E67" s="24"/>
      <c r="F67" s="24"/>
      <c r="G67" s="23"/>
      <c r="H67" s="23"/>
      <c r="I67" s="8"/>
      <c r="J67" s="8"/>
      <c r="K67" s="8"/>
      <c r="L67" s="8"/>
      <c r="M67" s="8"/>
      <c r="N67" s="8"/>
      <c r="O67" s="8"/>
      <c r="P67" s="8"/>
      <c r="Q67" s="8"/>
      <c r="R67" s="8"/>
      <c r="S67" s="8"/>
      <c r="T67" s="9"/>
      <c r="U67" s="9"/>
      <c r="V67" s="9"/>
      <c r="W67" s="9"/>
      <c r="X67" s="9"/>
      <c r="Y67" s="9"/>
      <c r="Z67" s="9"/>
    </row>
    <row r="68" spans="1:26" ht="15.75" customHeight="1">
      <c r="A68" s="24"/>
      <c r="B68" s="24"/>
      <c r="C68" s="24"/>
      <c r="D68" s="23"/>
      <c r="E68" s="24"/>
      <c r="F68" s="24"/>
      <c r="G68" s="23"/>
      <c r="H68" s="23"/>
      <c r="I68" s="8"/>
      <c r="J68" s="8"/>
      <c r="K68" s="8"/>
      <c r="L68" s="8"/>
      <c r="M68" s="8"/>
      <c r="N68" s="8"/>
      <c r="O68" s="8"/>
      <c r="P68" s="8"/>
      <c r="Q68" s="8"/>
      <c r="R68" s="8"/>
      <c r="S68" s="8"/>
      <c r="T68" s="9"/>
      <c r="U68" s="9"/>
      <c r="V68" s="9"/>
      <c r="W68" s="9"/>
      <c r="X68" s="9"/>
      <c r="Y68" s="9"/>
      <c r="Z68" s="9"/>
    </row>
    <row r="69" spans="1:26" ht="15.75" customHeight="1">
      <c r="A69" s="8"/>
      <c r="B69" s="8"/>
      <c r="C69" s="8"/>
      <c r="D69" s="19"/>
      <c r="E69" s="8"/>
      <c r="F69" s="8"/>
      <c r="G69" s="19"/>
      <c r="H69" s="19"/>
      <c r="I69" s="8"/>
      <c r="J69" s="8"/>
      <c r="K69" s="8"/>
      <c r="L69" s="8"/>
      <c r="M69" s="8"/>
      <c r="N69" s="8"/>
      <c r="O69" s="8"/>
      <c r="P69" s="8"/>
      <c r="Q69" s="8"/>
      <c r="R69" s="8"/>
      <c r="S69" s="8"/>
      <c r="T69" s="9"/>
      <c r="U69" s="9"/>
      <c r="V69" s="9"/>
      <c r="W69" s="9"/>
      <c r="X69" s="9"/>
      <c r="Y69" s="9"/>
      <c r="Z69" s="9"/>
    </row>
    <row r="70" spans="1:26" ht="15.75" customHeight="1">
      <c r="A70" s="8"/>
      <c r="B70" s="19"/>
      <c r="C70" s="19"/>
      <c r="D70" s="19"/>
      <c r="E70" s="8"/>
      <c r="F70" s="19"/>
      <c r="G70" s="19"/>
      <c r="H70" s="19"/>
      <c r="I70" s="8"/>
      <c r="J70" s="8"/>
      <c r="K70" s="8"/>
      <c r="L70" s="8"/>
      <c r="M70" s="8"/>
      <c r="N70" s="8"/>
      <c r="O70" s="8"/>
      <c r="P70" s="8"/>
      <c r="Q70" s="8"/>
      <c r="R70" s="8"/>
      <c r="S70" s="8"/>
      <c r="T70" s="9"/>
      <c r="U70" s="9"/>
      <c r="V70" s="9"/>
      <c r="W70" s="9"/>
      <c r="X70" s="9"/>
      <c r="Y70" s="9"/>
      <c r="Z70" s="9"/>
    </row>
    <row r="71" spans="1:26" ht="15.75" customHeight="1">
      <c r="A71" s="8"/>
      <c r="B71" s="19"/>
      <c r="C71" s="19"/>
      <c r="D71" s="19"/>
      <c r="E71" s="8"/>
      <c r="F71" s="19"/>
      <c r="G71" s="19"/>
      <c r="H71" s="19"/>
      <c r="I71" s="8"/>
      <c r="J71" s="8"/>
      <c r="K71" s="8"/>
      <c r="L71" s="8"/>
      <c r="M71" s="8"/>
      <c r="N71" s="8"/>
      <c r="O71" s="8"/>
      <c r="P71" s="8"/>
      <c r="Q71" s="8"/>
      <c r="R71" s="8"/>
      <c r="S71" s="8"/>
      <c r="T71" s="9"/>
      <c r="U71" s="9"/>
      <c r="V71" s="9"/>
      <c r="W71" s="9"/>
      <c r="X71" s="9"/>
      <c r="Y71" s="9"/>
      <c r="Z71" s="9"/>
    </row>
    <row r="72" spans="1:26" ht="15.75" customHeight="1">
      <c r="A72" s="8"/>
      <c r="B72" s="19"/>
      <c r="C72" s="19"/>
      <c r="D72" s="19"/>
      <c r="E72" s="8"/>
      <c r="F72" s="19" t="s">
        <v>57</v>
      </c>
      <c r="G72" s="19" t="s">
        <v>57</v>
      </c>
      <c r="H72" s="19" t="s">
        <v>57</v>
      </c>
      <c r="I72" s="8"/>
      <c r="J72" s="8"/>
      <c r="K72" s="8"/>
      <c r="L72" s="8"/>
      <c r="M72" s="8"/>
      <c r="N72" s="8"/>
      <c r="O72" s="8"/>
      <c r="P72" s="8"/>
      <c r="Q72" s="8"/>
      <c r="R72" s="8"/>
      <c r="S72" s="8"/>
      <c r="T72" s="9"/>
      <c r="U72" s="9"/>
      <c r="V72" s="9"/>
      <c r="W72" s="9"/>
      <c r="X72" s="9"/>
      <c r="Y72" s="9"/>
      <c r="Z72" s="9"/>
    </row>
    <row r="73" spans="1:26" ht="15.75" customHeight="1">
      <c r="A73" s="8"/>
      <c r="B73" s="19"/>
      <c r="C73" s="19"/>
      <c r="D73" s="19"/>
      <c r="E73" s="8"/>
      <c r="F73" s="8" t="s">
        <v>57</v>
      </c>
      <c r="G73" s="8" t="s">
        <v>57</v>
      </c>
      <c r="H73" s="8" t="s">
        <v>57</v>
      </c>
      <c r="I73" s="8"/>
      <c r="J73" s="8"/>
      <c r="K73" s="8"/>
      <c r="L73" s="8"/>
      <c r="M73" s="8"/>
      <c r="N73" s="8"/>
      <c r="O73" s="8"/>
      <c r="P73" s="8"/>
      <c r="Q73" s="8"/>
      <c r="R73" s="8"/>
      <c r="S73" s="8"/>
      <c r="T73" s="9"/>
      <c r="U73" s="9"/>
      <c r="V73" s="9"/>
      <c r="W73" s="9"/>
      <c r="X73" s="9"/>
      <c r="Y73" s="9"/>
      <c r="Z73" s="9"/>
    </row>
    <row r="74" spans="1:26" ht="15.75" customHeight="1">
      <c r="A74" s="8"/>
      <c r="B74" s="19"/>
      <c r="C74" s="19"/>
      <c r="D74" s="19"/>
      <c r="E74" s="8"/>
      <c r="F74" s="8"/>
      <c r="G74" s="8"/>
      <c r="H74" s="8"/>
      <c r="I74" s="8"/>
      <c r="J74" s="8"/>
      <c r="K74" s="8"/>
      <c r="L74" s="8"/>
      <c r="M74" s="8"/>
      <c r="N74" s="8"/>
      <c r="O74" s="8"/>
      <c r="P74" s="8"/>
      <c r="Q74" s="8"/>
      <c r="R74" s="8"/>
      <c r="S74" s="8"/>
      <c r="T74" s="9"/>
      <c r="U74" s="9"/>
      <c r="V74" s="9"/>
      <c r="W74" s="9"/>
      <c r="X74" s="9"/>
      <c r="Y74" s="9"/>
      <c r="Z74" s="9"/>
    </row>
    <row r="75" spans="1:26" ht="15.75" customHeight="1">
      <c r="A75" s="8"/>
      <c r="B75" s="19"/>
      <c r="C75" s="19"/>
      <c r="D75" s="19"/>
      <c r="E75" s="8"/>
      <c r="F75" s="8"/>
      <c r="G75" s="8"/>
      <c r="H75" s="8"/>
      <c r="I75" s="8"/>
      <c r="J75" s="8"/>
      <c r="K75" s="8"/>
      <c r="L75" s="8"/>
      <c r="M75" s="8"/>
      <c r="N75" s="8"/>
      <c r="O75" s="8"/>
      <c r="P75" s="8"/>
      <c r="Q75" s="8"/>
      <c r="R75" s="8"/>
      <c r="S75" s="8"/>
      <c r="T75" s="9"/>
      <c r="U75" s="9"/>
      <c r="V75" s="9"/>
      <c r="W75" s="9"/>
      <c r="X75" s="9"/>
      <c r="Y75" s="9"/>
      <c r="Z75" s="9"/>
    </row>
    <row r="76" spans="1:26" ht="15.75" customHeight="1">
      <c r="A76" s="8"/>
      <c r="B76" s="19"/>
      <c r="C76" s="19"/>
      <c r="D76" s="19"/>
      <c r="E76" s="8"/>
      <c r="F76" s="8"/>
      <c r="G76" s="8"/>
      <c r="H76" s="8"/>
      <c r="I76" s="8"/>
      <c r="J76" s="8"/>
      <c r="K76" s="8"/>
      <c r="L76" s="8"/>
      <c r="M76" s="8"/>
      <c r="N76" s="8"/>
      <c r="O76" s="8"/>
      <c r="P76" s="8"/>
      <c r="Q76" s="8"/>
      <c r="R76" s="8"/>
      <c r="S76" s="8"/>
      <c r="T76" s="9"/>
      <c r="U76" s="9"/>
      <c r="V76" s="9"/>
      <c r="W76" s="9"/>
      <c r="X76" s="9"/>
      <c r="Y76" s="9"/>
      <c r="Z76" s="9"/>
    </row>
    <row r="77" spans="1:26"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c r="A85" s="8"/>
      <c r="B85" s="8"/>
      <c r="C85" s="8"/>
      <c r="D85" s="8"/>
      <c r="E85" s="8"/>
      <c r="F85" s="19"/>
      <c r="G85" s="19"/>
      <c r="H85" s="9"/>
      <c r="I85" s="9"/>
      <c r="J85" s="9"/>
      <c r="K85" s="9"/>
      <c r="L85" s="9"/>
      <c r="M85" s="9"/>
      <c r="N85" s="9"/>
      <c r="O85" s="9"/>
      <c r="P85" s="9"/>
      <c r="Q85" s="9"/>
      <c r="R85" s="9"/>
      <c r="S85" s="9"/>
      <c r="T85" s="9"/>
      <c r="U85" s="9"/>
      <c r="V85" s="9"/>
      <c r="W85" s="9"/>
      <c r="X85" s="9"/>
      <c r="Y85" s="9"/>
      <c r="Z85" s="9"/>
    </row>
    <row r="86" spans="1:26" ht="15.75" customHeight="1">
      <c r="A86" s="8"/>
      <c r="B86" s="8"/>
      <c r="C86" s="8"/>
      <c r="D86" s="8"/>
      <c r="E86" s="8"/>
      <c r="F86" s="19"/>
      <c r="G86" s="19"/>
      <c r="H86" s="9"/>
      <c r="I86" s="9"/>
      <c r="J86" s="9"/>
      <c r="K86" s="9"/>
      <c r="L86" s="9"/>
      <c r="M86" s="9"/>
      <c r="N86" s="9"/>
      <c r="O86" s="9"/>
      <c r="P86" s="9"/>
      <c r="Q86" s="9"/>
      <c r="R86" s="9"/>
      <c r="S86" s="9"/>
      <c r="T86" s="9"/>
      <c r="U86" s="9"/>
      <c r="V86" s="9"/>
      <c r="W86" s="9"/>
      <c r="X86" s="9"/>
      <c r="Y86" s="9"/>
      <c r="Z86" s="9"/>
    </row>
    <row r="87" spans="1:26" ht="15.75" customHeight="1">
      <c r="A87" s="8"/>
      <c r="B87" s="8"/>
      <c r="C87" s="8"/>
      <c r="D87" s="8"/>
      <c r="E87" s="8"/>
      <c r="F87" s="19"/>
      <c r="G87" s="19"/>
      <c r="H87" s="9"/>
      <c r="I87" s="9"/>
      <c r="J87" s="9"/>
      <c r="K87" s="9"/>
      <c r="L87" s="9"/>
      <c r="M87" s="9"/>
      <c r="N87" s="9"/>
      <c r="O87" s="9"/>
      <c r="P87" s="9"/>
      <c r="Q87" s="9"/>
      <c r="R87" s="9"/>
      <c r="S87" s="9"/>
      <c r="T87" s="9"/>
      <c r="U87" s="9"/>
      <c r="V87" s="9"/>
      <c r="W87" s="9"/>
      <c r="X87" s="9"/>
      <c r="Y87" s="9"/>
      <c r="Z87" s="9"/>
    </row>
    <row r="88" spans="1:26" ht="15.75" customHeight="1">
      <c r="A88" s="8"/>
      <c r="B88" s="8"/>
      <c r="C88" s="8"/>
      <c r="D88" s="8"/>
      <c r="E88" s="8"/>
      <c r="F88" s="19"/>
      <c r="G88" s="19"/>
      <c r="H88" s="9"/>
      <c r="I88" s="9"/>
      <c r="J88" s="9"/>
      <c r="K88" s="9"/>
      <c r="L88" s="9"/>
      <c r="M88" s="9"/>
      <c r="N88" s="9"/>
      <c r="O88" s="9"/>
      <c r="P88" s="9"/>
      <c r="Q88" s="9"/>
      <c r="R88" s="9"/>
      <c r="S88" s="9"/>
      <c r="T88" s="9"/>
      <c r="U88" s="9"/>
      <c r="V88" s="9"/>
      <c r="W88" s="9"/>
      <c r="X88" s="9"/>
      <c r="Y88" s="9"/>
      <c r="Z88" s="9"/>
    </row>
    <row r="89" spans="1:26" ht="15.75" customHeight="1">
      <c r="A89" s="8"/>
      <c r="B89" s="8"/>
      <c r="C89" s="8"/>
      <c r="D89" s="8"/>
      <c r="E89" s="8"/>
      <c r="F89" s="19"/>
      <c r="G89" s="19"/>
      <c r="H89" s="9"/>
      <c r="I89" s="9"/>
      <c r="J89" s="9"/>
      <c r="K89" s="9"/>
      <c r="L89" s="9"/>
      <c r="M89" s="9"/>
      <c r="N89" s="9"/>
      <c r="O89" s="9"/>
      <c r="P89" s="9"/>
      <c r="Q89" s="9"/>
      <c r="R89" s="9"/>
      <c r="S89" s="9"/>
      <c r="T89" s="9"/>
      <c r="U89" s="9"/>
      <c r="V89" s="9"/>
      <c r="W89" s="9"/>
      <c r="X89" s="9"/>
      <c r="Y89" s="9"/>
      <c r="Z89" s="9"/>
    </row>
    <row r="90" spans="1:26" ht="15.75" customHeight="1">
      <c r="A90" s="8"/>
      <c r="B90" s="8"/>
      <c r="C90" s="8"/>
      <c r="D90" s="8"/>
      <c r="E90" s="8"/>
      <c r="F90" s="19"/>
      <c r="G90" s="19"/>
      <c r="H90" s="9"/>
      <c r="I90" s="9"/>
      <c r="J90" s="9"/>
      <c r="K90" s="9"/>
      <c r="L90" s="9"/>
      <c r="M90" s="9"/>
      <c r="N90" s="9"/>
      <c r="O90" s="9"/>
      <c r="P90" s="9"/>
      <c r="Q90" s="9"/>
      <c r="R90" s="9"/>
      <c r="S90" s="9"/>
      <c r="T90" s="9"/>
      <c r="U90" s="9"/>
      <c r="V90" s="9"/>
      <c r="W90" s="9"/>
      <c r="X90" s="9"/>
      <c r="Y90" s="9"/>
      <c r="Z90" s="9"/>
    </row>
    <row r="91" spans="1:26" ht="15.75" customHeight="1">
      <c r="A91" s="8"/>
      <c r="B91" s="8"/>
      <c r="C91" s="8"/>
      <c r="D91" s="8"/>
      <c r="E91" s="8"/>
      <c r="F91" s="19"/>
      <c r="G91" s="19"/>
      <c r="H91" s="9"/>
      <c r="I91" s="9"/>
      <c r="J91" s="9"/>
      <c r="K91" s="9"/>
      <c r="L91" s="9"/>
      <c r="M91" s="9"/>
      <c r="N91" s="9"/>
      <c r="O91" s="9"/>
      <c r="P91" s="9"/>
      <c r="Q91" s="9"/>
      <c r="R91" s="9"/>
      <c r="S91" s="9"/>
      <c r="T91" s="9"/>
      <c r="U91" s="9"/>
      <c r="V91" s="9"/>
      <c r="W91" s="9"/>
      <c r="X91" s="9"/>
      <c r="Y91" s="9"/>
      <c r="Z91" s="9"/>
    </row>
    <row r="92" spans="1:26" ht="15.75" customHeight="1">
      <c r="A92" s="8"/>
      <c r="B92" s="8"/>
      <c r="C92" s="8"/>
      <c r="D92" s="8"/>
      <c r="E92" s="8"/>
      <c r="F92" s="19"/>
      <c r="G92" s="19"/>
      <c r="H92" s="9"/>
      <c r="I92" s="9"/>
      <c r="J92" s="9"/>
      <c r="K92" s="9"/>
      <c r="L92" s="9"/>
      <c r="M92" s="9"/>
      <c r="N92" s="9"/>
      <c r="O92" s="9"/>
      <c r="P92" s="9"/>
      <c r="Q92" s="9"/>
      <c r="R92" s="9"/>
      <c r="S92" s="9"/>
      <c r="T92" s="9"/>
      <c r="U92" s="9"/>
      <c r="V92" s="9"/>
      <c r="W92" s="9"/>
      <c r="X92" s="9"/>
      <c r="Y92" s="9"/>
      <c r="Z92" s="9"/>
    </row>
    <row r="93" spans="1:26" ht="15.75" customHeight="1">
      <c r="A93" s="8"/>
      <c r="B93" s="8"/>
      <c r="C93" s="8"/>
      <c r="D93" s="8"/>
      <c r="E93" s="8"/>
      <c r="F93" s="19"/>
      <c r="G93" s="19"/>
      <c r="H93" s="9"/>
      <c r="I93" s="9"/>
      <c r="J93" s="9"/>
      <c r="K93" s="9"/>
      <c r="L93" s="9"/>
      <c r="M93" s="9"/>
      <c r="N93" s="9"/>
      <c r="O93" s="9"/>
      <c r="P93" s="9"/>
      <c r="Q93" s="9"/>
      <c r="R93" s="9"/>
      <c r="S93" s="9"/>
      <c r="T93" s="9"/>
      <c r="U93" s="9"/>
      <c r="V93" s="9"/>
      <c r="W93" s="9"/>
      <c r="X93" s="9"/>
      <c r="Y93" s="9"/>
      <c r="Z93" s="9"/>
    </row>
    <row r="94" spans="1:26" ht="15.75" customHeight="1">
      <c r="A94" s="8"/>
      <c r="B94" s="8"/>
      <c r="C94" s="8"/>
      <c r="D94" s="8"/>
      <c r="E94" s="8"/>
      <c r="F94" s="19"/>
      <c r="G94" s="19"/>
      <c r="H94" s="9"/>
      <c r="I94" s="9"/>
      <c r="J94" s="9"/>
      <c r="K94" s="9"/>
      <c r="L94" s="9"/>
      <c r="M94" s="9"/>
      <c r="N94" s="9"/>
      <c r="O94" s="9"/>
      <c r="P94" s="9"/>
      <c r="Q94" s="9"/>
      <c r="R94" s="9"/>
      <c r="S94" s="9"/>
      <c r="T94" s="9"/>
      <c r="U94" s="9"/>
      <c r="V94" s="9"/>
      <c r="W94" s="9"/>
      <c r="X94" s="9"/>
      <c r="Y94" s="9"/>
      <c r="Z94" s="9"/>
    </row>
    <row r="95" spans="1:26" ht="15.75" customHeight="1">
      <c r="A95" s="8"/>
      <c r="B95" s="8"/>
      <c r="C95" s="8"/>
      <c r="D95" s="8"/>
      <c r="E95" s="8"/>
      <c r="F95" s="19"/>
      <c r="G95" s="19"/>
      <c r="H95" s="9"/>
      <c r="I95" s="9"/>
      <c r="J95" s="9"/>
      <c r="K95" s="9"/>
      <c r="L95" s="9"/>
      <c r="M95" s="9"/>
      <c r="N95" s="9"/>
      <c r="O95" s="9"/>
      <c r="P95" s="9"/>
      <c r="Q95" s="9"/>
      <c r="R95" s="9"/>
      <c r="S95" s="9"/>
      <c r="T95" s="9"/>
      <c r="U95" s="9"/>
      <c r="V95" s="9"/>
      <c r="W95" s="9"/>
      <c r="X95" s="9"/>
      <c r="Y95" s="9"/>
      <c r="Z95" s="9"/>
    </row>
    <row r="96" spans="1:2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printOptions horizontalCentered="1" verticalCentered="1"/>
  <pageMargins left="0.25" right="0.25" top="0.25" bottom="0.25" header="0" footer="0"/>
  <pageSetup orientation="portrait"/>
  <headerFooter>
    <oddFooter>&amp;LTemplate material is licensed under the Creative Commons License.&amp;Chttp://creativecommons.org/licenses/by-nc-sa/3.0/legalcode&amp;RTemplates created by UMD Center for Economic Development,  Jennifer Pontinen, Jenny Herman and Richard Braun.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E3B1-D21A-4DBB-992C-47D201CD7C36}">
  <sheetPr>
    <pageSetUpPr fitToPage="1"/>
  </sheetPr>
  <dimension ref="A1:P75"/>
  <sheetViews>
    <sheetView zoomScale="110" zoomScaleNormal="110" workbookViewId="0">
      <pane xSplit="1" ySplit="2" topLeftCell="B3" activePane="bottomRight" state="frozen"/>
      <selection pane="topRight" activeCell="B1" sqref="B1"/>
      <selection pane="bottomLeft" activeCell="A2" sqref="A2"/>
      <selection pane="bottomRight" activeCell="M20" sqref="M20"/>
    </sheetView>
  </sheetViews>
  <sheetFormatPr defaultColWidth="8.69921875" defaultRowHeight="13.8"/>
  <cols>
    <col min="1" max="1" width="24.19921875" style="44" customWidth="1"/>
    <col min="2" max="14" width="10.69921875" style="44" customWidth="1"/>
    <col min="15" max="15" width="26.59765625" style="44" customWidth="1"/>
    <col min="16" max="16384" width="8.69921875" style="44"/>
  </cols>
  <sheetData>
    <row r="1" spans="1:16">
      <c r="A1" s="231" t="s">
        <v>108</v>
      </c>
      <c r="B1" s="265"/>
      <c r="C1" s="265"/>
      <c r="D1" s="265"/>
      <c r="E1" s="265"/>
      <c r="F1" s="265"/>
      <c r="G1" s="265"/>
      <c r="H1" s="265"/>
      <c r="I1" s="265"/>
      <c r="J1" s="265"/>
      <c r="K1" s="265"/>
      <c r="L1" s="265"/>
      <c r="M1" s="265"/>
      <c r="N1" s="265"/>
      <c r="O1" s="266"/>
      <c r="P1" s="48"/>
    </row>
    <row r="2" spans="1:16" ht="14.4" thickBot="1">
      <c r="A2" s="90"/>
      <c r="B2" s="135" t="s">
        <v>109</v>
      </c>
      <c r="C2" s="135" t="s">
        <v>110</v>
      </c>
      <c r="D2" s="135" t="s">
        <v>111</v>
      </c>
      <c r="E2" s="135" t="s">
        <v>112</v>
      </c>
      <c r="F2" s="135" t="s">
        <v>113</v>
      </c>
      <c r="G2" s="135" t="s">
        <v>114</v>
      </c>
      <c r="H2" s="135" t="s">
        <v>115</v>
      </c>
      <c r="I2" s="135" t="s">
        <v>116</v>
      </c>
      <c r="J2" s="135" t="s">
        <v>117</v>
      </c>
      <c r="K2" s="135" t="s">
        <v>118</v>
      </c>
      <c r="L2" s="135" t="s">
        <v>119</v>
      </c>
      <c r="M2" s="135" t="s">
        <v>120</v>
      </c>
      <c r="N2" s="135" t="s">
        <v>121</v>
      </c>
      <c r="O2" s="136" t="s">
        <v>122</v>
      </c>
      <c r="P2" s="89"/>
    </row>
    <row r="3" spans="1:16">
      <c r="A3" s="267" t="s">
        <v>123</v>
      </c>
      <c r="B3" s="268"/>
      <c r="C3" s="268"/>
      <c r="D3" s="268"/>
      <c r="E3" s="268"/>
      <c r="F3" s="268"/>
      <c r="G3" s="268"/>
      <c r="H3" s="268"/>
      <c r="I3" s="268"/>
      <c r="J3" s="268"/>
      <c r="K3" s="268"/>
      <c r="L3" s="268"/>
      <c r="M3" s="268"/>
      <c r="N3" s="268"/>
      <c r="O3" s="269"/>
      <c r="P3" s="89"/>
    </row>
    <row r="4" spans="1:16">
      <c r="A4" s="262" t="s">
        <v>124</v>
      </c>
      <c r="B4" s="263"/>
      <c r="C4" s="263"/>
      <c r="D4" s="263"/>
      <c r="E4" s="263"/>
      <c r="F4" s="263"/>
      <c r="G4" s="263"/>
      <c r="H4" s="263"/>
      <c r="I4" s="263"/>
      <c r="J4" s="263"/>
      <c r="K4" s="263"/>
      <c r="L4" s="263"/>
      <c r="M4" s="263"/>
      <c r="N4" s="263"/>
      <c r="O4" s="264"/>
    </row>
    <row r="5" spans="1:16">
      <c r="A5" s="113" t="s">
        <v>125</v>
      </c>
      <c r="B5" s="126"/>
      <c r="C5" s="126"/>
      <c r="D5" s="126"/>
      <c r="E5" s="126"/>
      <c r="F5" s="126"/>
      <c r="G5" s="126"/>
      <c r="H5" s="126"/>
      <c r="I5" s="126"/>
      <c r="J5" s="126"/>
      <c r="K5" s="126"/>
      <c r="L5" s="126"/>
      <c r="M5" s="126"/>
      <c r="N5" s="129">
        <f>SUM(B5:M5)</f>
        <v>0</v>
      </c>
      <c r="O5" s="131"/>
    </row>
    <row r="6" spans="1:16">
      <c r="A6" s="113" t="s">
        <v>126</v>
      </c>
      <c r="B6" s="126"/>
      <c r="C6" s="126"/>
      <c r="D6" s="126"/>
      <c r="E6" s="126"/>
      <c r="F6" s="126"/>
      <c r="G6" s="126"/>
      <c r="H6" s="126"/>
      <c r="I6" s="126"/>
      <c r="J6" s="126"/>
      <c r="K6" s="126"/>
      <c r="L6" s="126"/>
      <c r="M6" s="126"/>
      <c r="N6" s="129">
        <f>SUM(B6:M6)</f>
        <v>0</v>
      </c>
      <c r="O6" s="131"/>
    </row>
    <row r="7" spans="1:16">
      <c r="A7" s="113" t="s">
        <v>127</v>
      </c>
      <c r="B7" s="129">
        <f>B5-B6</f>
        <v>0</v>
      </c>
      <c r="C7" s="129">
        <f t="shared" ref="C7:M7" si="0">C5-C6</f>
        <v>0</v>
      </c>
      <c r="D7" s="129">
        <f t="shared" si="0"/>
        <v>0</v>
      </c>
      <c r="E7" s="129">
        <f t="shared" si="0"/>
        <v>0</v>
      </c>
      <c r="F7" s="129">
        <f t="shared" si="0"/>
        <v>0</v>
      </c>
      <c r="G7" s="129">
        <f t="shared" si="0"/>
        <v>0</v>
      </c>
      <c r="H7" s="129">
        <f t="shared" si="0"/>
        <v>0</v>
      </c>
      <c r="I7" s="129">
        <f t="shared" si="0"/>
        <v>0</v>
      </c>
      <c r="J7" s="129">
        <f t="shared" si="0"/>
        <v>0</v>
      </c>
      <c r="K7" s="129">
        <f t="shared" si="0"/>
        <v>0</v>
      </c>
      <c r="L7" s="129">
        <f t="shared" si="0"/>
        <v>0</v>
      </c>
      <c r="M7" s="129">
        <f t="shared" si="0"/>
        <v>0</v>
      </c>
      <c r="N7" s="129">
        <f>SUM(B7:M7)</f>
        <v>0</v>
      </c>
      <c r="O7" s="131"/>
    </row>
    <row r="8" spans="1:16">
      <c r="A8" s="262" t="s">
        <v>128</v>
      </c>
      <c r="B8" s="263"/>
      <c r="C8" s="263"/>
      <c r="D8" s="263"/>
      <c r="E8" s="263"/>
      <c r="F8" s="263"/>
      <c r="G8" s="263"/>
      <c r="H8" s="263"/>
      <c r="I8" s="263"/>
      <c r="J8" s="263"/>
      <c r="K8" s="263"/>
      <c r="L8" s="263"/>
      <c r="M8" s="263"/>
      <c r="N8" s="263"/>
      <c r="O8" s="264"/>
    </row>
    <row r="9" spans="1:16">
      <c r="A9" s="113" t="s">
        <v>125</v>
      </c>
      <c r="B9" s="126"/>
      <c r="C9" s="126"/>
      <c r="D9" s="126"/>
      <c r="E9" s="126"/>
      <c r="F9" s="126"/>
      <c r="G9" s="126"/>
      <c r="H9" s="126"/>
      <c r="I9" s="126"/>
      <c r="J9" s="126"/>
      <c r="K9" s="126"/>
      <c r="L9" s="126"/>
      <c r="M9" s="126"/>
      <c r="N9" s="129">
        <f>SUM(B9:M9)</f>
        <v>0</v>
      </c>
      <c r="O9" s="131"/>
    </row>
    <row r="10" spans="1:16">
      <c r="A10" s="113" t="s">
        <v>126</v>
      </c>
      <c r="B10" s="126"/>
      <c r="C10" s="126"/>
      <c r="D10" s="126"/>
      <c r="E10" s="126"/>
      <c r="F10" s="126"/>
      <c r="G10" s="126"/>
      <c r="H10" s="126"/>
      <c r="I10" s="126"/>
      <c r="J10" s="126"/>
      <c r="K10" s="126"/>
      <c r="L10" s="126"/>
      <c r="M10" s="126"/>
      <c r="N10" s="129">
        <f>SUM(B10:M10)</f>
        <v>0</v>
      </c>
      <c r="O10" s="131"/>
    </row>
    <row r="11" spans="1:16">
      <c r="A11" s="113" t="s">
        <v>127</v>
      </c>
      <c r="B11" s="129">
        <f>B9-B10</f>
        <v>0</v>
      </c>
      <c r="C11" s="129">
        <f t="shared" ref="C11" si="1">C9-C10</f>
        <v>0</v>
      </c>
      <c r="D11" s="129">
        <f t="shared" ref="D11" si="2">D9-D10</f>
        <v>0</v>
      </c>
      <c r="E11" s="129">
        <f t="shared" ref="E11" si="3">E9-E10</f>
        <v>0</v>
      </c>
      <c r="F11" s="129">
        <f t="shared" ref="F11" si="4">F9-F10</f>
        <v>0</v>
      </c>
      <c r="G11" s="129">
        <f t="shared" ref="G11" si="5">G9-G10</f>
        <v>0</v>
      </c>
      <c r="H11" s="129">
        <f t="shared" ref="H11" si="6">H9-H10</f>
        <v>0</v>
      </c>
      <c r="I11" s="129">
        <f t="shared" ref="I11" si="7">I9-I10</f>
        <v>0</v>
      </c>
      <c r="J11" s="129">
        <f t="shared" ref="J11" si="8">J9-J10</f>
        <v>0</v>
      </c>
      <c r="K11" s="129">
        <f t="shared" ref="K11" si="9">K9-K10</f>
        <v>0</v>
      </c>
      <c r="L11" s="129">
        <f t="shared" ref="L11" si="10">L9-L10</f>
        <v>0</v>
      </c>
      <c r="M11" s="129">
        <f t="shared" ref="M11" si="11">M9-M10</f>
        <v>0</v>
      </c>
      <c r="N11" s="129">
        <f>SUM(B11:M11)</f>
        <v>0</v>
      </c>
      <c r="O11" s="131"/>
    </row>
    <row r="12" spans="1:16">
      <c r="A12" s="262" t="s">
        <v>129</v>
      </c>
      <c r="B12" s="263"/>
      <c r="C12" s="263"/>
      <c r="D12" s="263"/>
      <c r="E12" s="263"/>
      <c r="F12" s="263"/>
      <c r="G12" s="263"/>
      <c r="H12" s="263"/>
      <c r="I12" s="263"/>
      <c r="J12" s="263"/>
      <c r="K12" s="263"/>
      <c r="L12" s="263"/>
      <c r="M12" s="263"/>
      <c r="N12" s="263"/>
      <c r="O12" s="264"/>
    </row>
    <row r="13" spans="1:16">
      <c r="A13" s="113" t="s">
        <v>125</v>
      </c>
      <c r="B13" s="126"/>
      <c r="C13" s="126"/>
      <c r="D13" s="126"/>
      <c r="E13" s="126"/>
      <c r="F13" s="126"/>
      <c r="G13" s="126"/>
      <c r="H13" s="126"/>
      <c r="I13" s="126"/>
      <c r="J13" s="126"/>
      <c r="K13" s="126"/>
      <c r="L13" s="126"/>
      <c r="M13" s="126"/>
      <c r="N13" s="129">
        <f>SUM(B13:M13)</f>
        <v>0</v>
      </c>
      <c r="O13" s="131"/>
    </row>
    <row r="14" spans="1:16">
      <c r="A14" s="113" t="s">
        <v>126</v>
      </c>
      <c r="B14" s="126"/>
      <c r="C14" s="126"/>
      <c r="D14" s="126"/>
      <c r="E14" s="126"/>
      <c r="F14" s="126"/>
      <c r="G14" s="126"/>
      <c r="H14" s="126"/>
      <c r="I14" s="126"/>
      <c r="J14" s="126"/>
      <c r="K14" s="126"/>
      <c r="L14" s="126"/>
      <c r="M14" s="126"/>
      <c r="N14" s="129">
        <f>SUM(B14:M14)</f>
        <v>0</v>
      </c>
      <c r="O14" s="131"/>
    </row>
    <row r="15" spans="1:16">
      <c r="A15" s="113" t="s">
        <v>127</v>
      </c>
      <c r="B15" s="129">
        <f>B13-B14</f>
        <v>0</v>
      </c>
      <c r="C15" s="129">
        <f t="shared" ref="C15" si="12">C13-C14</f>
        <v>0</v>
      </c>
      <c r="D15" s="129">
        <f t="shared" ref="D15" si="13">D13-D14</f>
        <v>0</v>
      </c>
      <c r="E15" s="129">
        <f t="shared" ref="E15" si="14">E13-E14</f>
        <v>0</v>
      </c>
      <c r="F15" s="129">
        <f t="shared" ref="F15" si="15">F13-F14</f>
        <v>0</v>
      </c>
      <c r="G15" s="129">
        <f t="shared" ref="G15" si="16">G13-G14</f>
        <v>0</v>
      </c>
      <c r="H15" s="129">
        <f t="shared" ref="H15" si="17">H13-H14</f>
        <v>0</v>
      </c>
      <c r="I15" s="129">
        <f t="shared" ref="I15" si="18">I13-I14</f>
        <v>0</v>
      </c>
      <c r="J15" s="129">
        <f t="shared" ref="J15" si="19">J13-J14</f>
        <v>0</v>
      </c>
      <c r="K15" s="129">
        <f t="shared" ref="K15" si="20">K13-K14</f>
        <v>0</v>
      </c>
      <c r="L15" s="129">
        <f t="shared" ref="L15" si="21">L13-L14</f>
        <v>0</v>
      </c>
      <c r="M15" s="129">
        <f t="shared" ref="M15" si="22">M13-M14</f>
        <v>0</v>
      </c>
      <c r="N15" s="129">
        <f>SUM(B15:M15)</f>
        <v>0</v>
      </c>
      <c r="O15" s="131"/>
    </row>
    <row r="16" spans="1:16">
      <c r="A16" s="262" t="s">
        <v>130</v>
      </c>
      <c r="B16" s="263"/>
      <c r="C16" s="263"/>
      <c r="D16" s="263"/>
      <c r="E16" s="263"/>
      <c r="F16" s="263"/>
      <c r="G16" s="263"/>
      <c r="H16" s="263"/>
      <c r="I16" s="263"/>
      <c r="J16" s="263"/>
      <c r="K16" s="263"/>
      <c r="L16" s="263"/>
      <c r="M16" s="263"/>
      <c r="N16" s="263"/>
      <c r="O16" s="264"/>
    </row>
    <row r="17" spans="1:15">
      <c r="A17" s="113" t="s">
        <v>125</v>
      </c>
      <c r="B17" s="126"/>
      <c r="C17" s="126"/>
      <c r="D17" s="126"/>
      <c r="E17" s="126"/>
      <c r="F17" s="126"/>
      <c r="G17" s="126"/>
      <c r="H17" s="126"/>
      <c r="I17" s="126"/>
      <c r="J17" s="126"/>
      <c r="K17" s="126"/>
      <c r="L17" s="126"/>
      <c r="M17" s="126"/>
      <c r="N17" s="129">
        <f>SUM(B17:M17)</f>
        <v>0</v>
      </c>
      <c r="O17" s="131"/>
    </row>
    <row r="18" spans="1:15">
      <c r="A18" s="113" t="s">
        <v>126</v>
      </c>
      <c r="B18" s="126"/>
      <c r="C18" s="126"/>
      <c r="D18" s="126"/>
      <c r="E18" s="126"/>
      <c r="F18" s="126"/>
      <c r="G18" s="126"/>
      <c r="H18" s="126"/>
      <c r="I18" s="126"/>
      <c r="J18" s="126"/>
      <c r="K18" s="126"/>
      <c r="L18" s="126"/>
      <c r="M18" s="126"/>
      <c r="N18" s="129">
        <f>SUM(B18:M18)</f>
        <v>0</v>
      </c>
      <c r="O18" s="131"/>
    </row>
    <row r="19" spans="1:15">
      <c r="A19" s="113" t="s">
        <v>127</v>
      </c>
      <c r="B19" s="129">
        <f>B17-B18</f>
        <v>0</v>
      </c>
      <c r="C19" s="129">
        <f t="shared" ref="C19" si="23">C17-C18</f>
        <v>0</v>
      </c>
      <c r="D19" s="129">
        <f t="shared" ref="D19" si="24">D17-D18</f>
        <v>0</v>
      </c>
      <c r="E19" s="129">
        <f t="shared" ref="E19" si="25">E17-E18</f>
        <v>0</v>
      </c>
      <c r="F19" s="129">
        <f t="shared" ref="F19" si="26">F17-F18</f>
        <v>0</v>
      </c>
      <c r="G19" s="129">
        <f t="shared" ref="G19" si="27">G17-G18</f>
        <v>0</v>
      </c>
      <c r="H19" s="129">
        <f t="shared" ref="H19" si="28">H17-H18</f>
        <v>0</v>
      </c>
      <c r="I19" s="129">
        <f t="shared" ref="I19" si="29">I17-I18</f>
        <v>0</v>
      </c>
      <c r="J19" s="129">
        <f t="shared" ref="J19" si="30">J17-J18</f>
        <v>0</v>
      </c>
      <c r="K19" s="129">
        <f t="shared" ref="K19" si="31">K17-K18</f>
        <v>0</v>
      </c>
      <c r="L19" s="129">
        <f t="shared" ref="L19" si="32">L17-L18</f>
        <v>0</v>
      </c>
      <c r="M19" s="129">
        <f t="shared" ref="M19" si="33">M17-M18</f>
        <v>0</v>
      </c>
      <c r="N19" s="129">
        <f>SUM(B19:M19)</f>
        <v>0</v>
      </c>
      <c r="O19" s="131"/>
    </row>
    <row r="20" spans="1:15">
      <c r="A20" s="91" t="s">
        <v>131</v>
      </c>
      <c r="B20" s="127">
        <f>B5+B9+B13+B17</f>
        <v>0</v>
      </c>
      <c r="C20" s="127">
        <f t="shared" ref="C20:M20" si="34">C5+C9+C13+C17</f>
        <v>0</v>
      </c>
      <c r="D20" s="127">
        <f t="shared" si="34"/>
        <v>0</v>
      </c>
      <c r="E20" s="127">
        <f t="shared" si="34"/>
        <v>0</v>
      </c>
      <c r="F20" s="127">
        <f t="shared" si="34"/>
        <v>0</v>
      </c>
      <c r="G20" s="127">
        <f t="shared" si="34"/>
        <v>0</v>
      </c>
      <c r="H20" s="127">
        <f t="shared" si="34"/>
        <v>0</v>
      </c>
      <c r="I20" s="127">
        <f t="shared" si="34"/>
        <v>0</v>
      </c>
      <c r="J20" s="127">
        <f t="shared" si="34"/>
        <v>0</v>
      </c>
      <c r="K20" s="127">
        <f t="shared" si="34"/>
        <v>0</v>
      </c>
      <c r="L20" s="127">
        <f t="shared" si="34"/>
        <v>0</v>
      </c>
      <c r="M20" s="127">
        <f t="shared" si="34"/>
        <v>0</v>
      </c>
      <c r="N20" s="127">
        <f t="shared" ref="N20:N22" si="35">SUM(B20:M20)</f>
        <v>0</v>
      </c>
      <c r="O20" s="131"/>
    </row>
    <row r="21" spans="1:15">
      <c r="A21" s="91" t="s">
        <v>132</v>
      </c>
      <c r="B21" s="127">
        <f>B6+B10+B14+B18</f>
        <v>0</v>
      </c>
      <c r="C21" s="127">
        <f t="shared" ref="C21:L21" si="36">C6+C10+C14+C18</f>
        <v>0</v>
      </c>
      <c r="D21" s="127">
        <f t="shared" si="36"/>
        <v>0</v>
      </c>
      <c r="E21" s="127">
        <f t="shared" si="36"/>
        <v>0</v>
      </c>
      <c r="F21" s="127">
        <f t="shared" si="36"/>
        <v>0</v>
      </c>
      <c r="G21" s="127">
        <f t="shared" si="36"/>
        <v>0</v>
      </c>
      <c r="H21" s="127">
        <f t="shared" si="36"/>
        <v>0</v>
      </c>
      <c r="I21" s="127">
        <f t="shared" si="36"/>
        <v>0</v>
      </c>
      <c r="J21" s="127">
        <f t="shared" si="36"/>
        <v>0</v>
      </c>
      <c r="K21" s="127">
        <f t="shared" si="36"/>
        <v>0</v>
      </c>
      <c r="L21" s="127">
        <f t="shared" si="36"/>
        <v>0</v>
      </c>
      <c r="M21" s="127">
        <f>M6+M10+M14+M18</f>
        <v>0</v>
      </c>
      <c r="N21" s="127">
        <f t="shared" si="35"/>
        <v>0</v>
      </c>
      <c r="O21" s="131"/>
    </row>
    <row r="22" spans="1:15" ht="14.4" thickBot="1">
      <c r="A22" s="133" t="s">
        <v>133</v>
      </c>
      <c r="B22" s="130">
        <f>B20-B21</f>
        <v>0</v>
      </c>
      <c r="C22" s="130">
        <f t="shared" ref="C22:M22" si="37">C20-C21</f>
        <v>0</v>
      </c>
      <c r="D22" s="130">
        <f>D20-D21</f>
        <v>0</v>
      </c>
      <c r="E22" s="130">
        <f t="shared" si="37"/>
        <v>0</v>
      </c>
      <c r="F22" s="130">
        <f t="shared" si="37"/>
        <v>0</v>
      </c>
      <c r="G22" s="130">
        <f t="shared" si="37"/>
        <v>0</v>
      </c>
      <c r="H22" s="130">
        <f t="shared" si="37"/>
        <v>0</v>
      </c>
      <c r="I22" s="130">
        <f t="shared" si="37"/>
        <v>0</v>
      </c>
      <c r="J22" s="130">
        <f t="shared" si="37"/>
        <v>0</v>
      </c>
      <c r="K22" s="130">
        <f t="shared" si="37"/>
        <v>0</v>
      </c>
      <c r="L22" s="130">
        <f t="shared" si="37"/>
        <v>0</v>
      </c>
      <c r="M22" s="130">
        <f t="shared" si="37"/>
        <v>0</v>
      </c>
      <c r="N22" s="130">
        <f t="shared" si="35"/>
        <v>0</v>
      </c>
      <c r="O22" s="134"/>
    </row>
    <row r="23" spans="1:15">
      <c r="A23" s="259" t="s">
        <v>134</v>
      </c>
      <c r="B23" s="260"/>
      <c r="C23" s="260"/>
      <c r="D23" s="260"/>
      <c r="E23" s="260"/>
      <c r="F23" s="260"/>
      <c r="G23" s="260"/>
      <c r="H23" s="260"/>
      <c r="I23" s="260"/>
      <c r="J23" s="260"/>
      <c r="K23" s="260"/>
      <c r="L23" s="260"/>
      <c r="M23" s="260"/>
      <c r="N23" s="260"/>
      <c r="O23" s="261"/>
    </row>
    <row r="24" spans="1:15">
      <c r="A24" s="262" t="str">
        <f>A4</f>
        <v>Product 1</v>
      </c>
      <c r="B24" s="263"/>
      <c r="C24" s="263"/>
      <c r="D24" s="263"/>
      <c r="E24" s="263"/>
      <c r="F24" s="263"/>
      <c r="G24" s="263"/>
      <c r="H24" s="263"/>
      <c r="I24" s="263"/>
      <c r="J24" s="263"/>
      <c r="K24" s="263"/>
      <c r="L24" s="263"/>
      <c r="M24" s="263"/>
      <c r="N24" s="263"/>
      <c r="O24" s="264"/>
    </row>
    <row r="25" spans="1:15">
      <c r="A25" s="113" t="s">
        <v>125</v>
      </c>
      <c r="B25" s="126"/>
      <c r="C25" s="126"/>
      <c r="D25" s="126"/>
      <c r="E25" s="126"/>
      <c r="F25" s="126"/>
      <c r="G25" s="126"/>
      <c r="H25" s="126"/>
      <c r="I25" s="126"/>
      <c r="J25" s="126"/>
      <c r="K25" s="126"/>
      <c r="L25" s="126"/>
      <c r="M25" s="126"/>
      <c r="N25" s="129">
        <f>SUM(B25:M25)</f>
        <v>0</v>
      </c>
      <c r="O25" s="131"/>
    </row>
    <row r="26" spans="1:15">
      <c r="A26" s="113" t="s">
        <v>126</v>
      </c>
      <c r="B26" s="126"/>
      <c r="C26" s="126"/>
      <c r="D26" s="126"/>
      <c r="E26" s="126"/>
      <c r="F26" s="126"/>
      <c r="G26" s="126"/>
      <c r="H26" s="126"/>
      <c r="I26" s="126"/>
      <c r="J26" s="126"/>
      <c r="K26" s="126"/>
      <c r="L26" s="126"/>
      <c r="M26" s="126"/>
      <c r="N26" s="129">
        <f>SUM(B26:M26)</f>
        <v>0</v>
      </c>
      <c r="O26" s="131"/>
    </row>
    <row r="27" spans="1:15">
      <c r="A27" s="113" t="s">
        <v>127</v>
      </c>
      <c r="B27" s="129">
        <f>B25-B26</f>
        <v>0</v>
      </c>
      <c r="C27" s="129">
        <f t="shared" ref="C27:M27" si="38">C25-C26</f>
        <v>0</v>
      </c>
      <c r="D27" s="129">
        <f t="shared" si="38"/>
        <v>0</v>
      </c>
      <c r="E27" s="129">
        <f t="shared" si="38"/>
        <v>0</v>
      </c>
      <c r="F27" s="129">
        <f t="shared" si="38"/>
        <v>0</v>
      </c>
      <c r="G27" s="129">
        <f t="shared" si="38"/>
        <v>0</v>
      </c>
      <c r="H27" s="129">
        <f t="shared" si="38"/>
        <v>0</v>
      </c>
      <c r="I27" s="129">
        <f t="shared" si="38"/>
        <v>0</v>
      </c>
      <c r="J27" s="129">
        <f t="shared" si="38"/>
        <v>0</v>
      </c>
      <c r="K27" s="129">
        <f t="shared" si="38"/>
        <v>0</v>
      </c>
      <c r="L27" s="129">
        <f t="shared" si="38"/>
        <v>0</v>
      </c>
      <c r="M27" s="129">
        <f t="shared" si="38"/>
        <v>0</v>
      </c>
      <c r="N27" s="129">
        <f>SUM(B27:M27)</f>
        <v>0</v>
      </c>
      <c r="O27" s="131"/>
    </row>
    <row r="28" spans="1:15">
      <c r="A28" s="262" t="str">
        <f>A8</f>
        <v>Product 2</v>
      </c>
      <c r="B28" s="263"/>
      <c r="C28" s="263"/>
      <c r="D28" s="263"/>
      <c r="E28" s="263"/>
      <c r="F28" s="263"/>
      <c r="G28" s="263"/>
      <c r="H28" s="263"/>
      <c r="I28" s="263"/>
      <c r="J28" s="263"/>
      <c r="K28" s="263"/>
      <c r="L28" s="263"/>
      <c r="M28" s="263"/>
      <c r="N28" s="263"/>
      <c r="O28" s="264"/>
    </row>
    <row r="29" spans="1:15">
      <c r="A29" s="113" t="s">
        <v>125</v>
      </c>
      <c r="B29" s="126"/>
      <c r="C29" s="126"/>
      <c r="D29" s="126"/>
      <c r="E29" s="126"/>
      <c r="F29" s="126"/>
      <c r="G29" s="126"/>
      <c r="H29" s="126"/>
      <c r="I29" s="126"/>
      <c r="J29" s="126"/>
      <c r="K29" s="126"/>
      <c r="L29" s="126"/>
      <c r="M29" s="126"/>
      <c r="N29" s="129">
        <f>SUM(B29:M29)</f>
        <v>0</v>
      </c>
      <c r="O29" s="131"/>
    </row>
    <row r="30" spans="1:15">
      <c r="A30" s="113" t="s">
        <v>126</v>
      </c>
      <c r="B30" s="126"/>
      <c r="C30" s="126"/>
      <c r="D30" s="126"/>
      <c r="E30" s="126"/>
      <c r="F30" s="126"/>
      <c r="G30" s="126"/>
      <c r="H30" s="126"/>
      <c r="I30" s="126"/>
      <c r="J30" s="126"/>
      <c r="K30" s="126"/>
      <c r="L30" s="126"/>
      <c r="M30" s="126"/>
      <c r="N30" s="129">
        <f>SUM(B30:M30)</f>
        <v>0</v>
      </c>
      <c r="O30" s="131"/>
    </row>
    <row r="31" spans="1:15">
      <c r="A31" s="113" t="s">
        <v>127</v>
      </c>
      <c r="B31" s="129">
        <f>B29-B30</f>
        <v>0</v>
      </c>
      <c r="C31" s="129">
        <f t="shared" ref="C31:M31" si="39">C29-C30</f>
        <v>0</v>
      </c>
      <c r="D31" s="129">
        <f t="shared" si="39"/>
        <v>0</v>
      </c>
      <c r="E31" s="129">
        <f t="shared" si="39"/>
        <v>0</v>
      </c>
      <c r="F31" s="129">
        <f t="shared" si="39"/>
        <v>0</v>
      </c>
      <c r="G31" s="129">
        <f t="shared" si="39"/>
        <v>0</v>
      </c>
      <c r="H31" s="129">
        <f t="shared" si="39"/>
        <v>0</v>
      </c>
      <c r="I31" s="129">
        <f t="shared" si="39"/>
        <v>0</v>
      </c>
      <c r="J31" s="129">
        <f t="shared" si="39"/>
        <v>0</v>
      </c>
      <c r="K31" s="129">
        <f t="shared" si="39"/>
        <v>0</v>
      </c>
      <c r="L31" s="129">
        <f t="shared" si="39"/>
        <v>0</v>
      </c>
      <c r="M31" s="129">
        <f t="shared" si="39"/>
        <v>0</v>
      </c>
      <c r="N31" s="129">
        <f>SUM(B31:M31)</f>
        <v>0</v>
      </c>
      <c r="O31" s="131"/>
    </row>
    <row r="32" spans="1:15">
      <c r="A32" s="262" t="str">
        <f>A12</f>
        <v>Product 3</v>
      </c>
      <c r="B32" s="263"/>
      <c r="C32" s="263"/>
      <c r="D32" s="263"/>
      <c r="E32" s="263"/>
      <c r="F32" s="263"/>
      <c r="G32" s="263"/>
      <c r="H32" s="263"/>
      <c r="I32" s="263"/>
      <c r="J32" s="263"/>
      <c r="K32" s="263"/>
      <c r="L32" s="263"/>
      <c r="M32" s="263"/>
      <c r="N32" s="263"/>
      <c r="O32" s="264"/>
    </row>
    <row r="33" spans="1:15">
      <c r="A33" s="113" t="s">
        <v>125</v>
      </c>
      <c r="B33" s="126"/>
      <c r="C33" s="126"/>
      <c r="D33" s="126"/>
      <c r="E33" s="126"/>
      <c r="F33" s="126"/>
      <c r="G33" s="126"/>
      <c r="H33" s="126"/>
      <c r="I33" s="126"/>
      <c r="J33" s="126"/>
      <c r="K33" s="126"/>
      <c r="L33" s="126"/>
      <c r="M33" s="126"/>
      <c r="N33" s="129">
        <f>SUM(B33:M33)</f>
        <v>0</v>
      </c>
      <c r="O33" s="131"/>
    </row>
    <row r="34" spans="1:15">
      <c r="A34" s="113" t="s">
        <v>126</v>
      </c>
      <c r="B34" s="126"/>
      <c r="C34" s="126"/>
      <c r="D34" s="126"/>
      <c r="E34" s="126"/>
      <c r="F34" s="126"/>
      <c r="G34" s="126"/>
      <c r="H34" s="126"/>
      <c r="I34" s="126"/>
      <c r="J34" s="126"/>
      <c r="K34" s="126"/>
      <c r="L34" s="126"/>
      <c r="M34" s="126"/>
      <c r="N34" s="129">
        <f>SUM(B34:M34)</f>
        <v>0</v>
      </c>
      <c r="O34" s="131"/>
    </row>
    <row r="35" spans="1:15">
      <c r="A35" s="113" t="s">
        <v>127</v>
      </c>
      <c r="B35" s="129">
        <f>B33-B34</f>
        <v>0</v>
      </c>
      <c r="C35" s="129">
        <f t="shared" ref="C35:M35" si="40">C33-C34</f>
        <v>0</v>
      </c>
      <c r="D35" s="129">
        <f t="shared" si="40"/>
        <v>0</v>
      </c>
      <c r="E35" s="129">
        <f t="shared" si="40"/>
        <v>0</v>
      </c>
      <c r="F35" s="129">
        <f t="shared" si="40"/>
        <v>0</v>
      </c>
      <c r="G35" s="129">
        <f t="shared" si="40"/>
        <v>0</v>
      </c>
      <c r="H35" s="129">
        <f t="shared" si="40"/>
        <v>0</v>
      </c>
      <c r="I35" s="129">
        <f t="shared" si="40"/>
        <v>0</v>
      </c>
      <c r="J35" s="129">
        <f t="shared" si="40"/>
        <v>0</v>
      </c>
      <c r="K35" s="129">
        <f t="shared" si="40"/>
        <v>0</v>
      </c>
      <c r="L35" s="129">
        <f t="shared" si="40"/>
        <v>0</v>
      </c>
      <c r="M35" s="129">
        <f t="shared" si="40"/>
        <v>0</v>
      </c>
      <c r="N35" s="129">
        <f>SUM(B35:M35)</f>
        <v>0</v>
      </c>
      <c r="O35" s="131"/>
    </row>
    <row r="36" spans="1:15">
      <c r="A36" s="262" t="str">
        <f>A16</f>
        <v>Product 4</v>
      </c>
      <c r="B36" s="263"/>
      <c r="C36" s="263"/>
      <c r="D36" s="263"/>
      <c r="E36" s="263"/>
      <c r="F36" s="263"/>
      <c r="G36" s="263"/>
      <c r="H36" s="263"/>
      <c r="I36" s="263"/>
      <c r="J36" s="263"/>
      <c r="K36" s="263"/>
      <c r="L36" s="263"/>
      <c r="M36" s="263"/>
      <c r="N36" s="263"/>
      <c r="O36" s="264"/>
    </row>
    <row r="37" spans="1:15">
      <c r="A37" s="113" t="s">
        <v>125</v>
      </c>
      <c r="B37" s="126"/>
      <c r="C37" s="126"/>
      <c r="D37" s="126"/>
      <c r="E37" s="126"/>
      <c r="F37" s="126"/>
      <c r="G37" s="126"/>
      <c r="H37" s="126"/>
      <c r="I37" s="126"/>
      <c r="J37" s="126"/>
      <c r="K37" s="126"/>
      <c r="L37" s="126"/>
      <c r="M37" s="126"/>
      <c r="N37" s="129">
        <f>SUM(B37:M37)</f>
        <v>0</v>
      </c>
      <c r="O37" s="131"/>
    </row>
    <row r="38" spans="1:15">
      <c r="A38" s="113" t="s">
        <v>126</v>
      </c>
      <c r="B38" s="126"/>
      <c r="C38" s="126"/>
      <c r="D38" s="126"/>
      <c r="E38" s="126"/>
      <c r="F38" s="126"/>
      <c r="G38" s="126"/>
      <c r="H38" s="126"/>
      <c r="I38" s="126"/>
      <c r="J38" s="126"/>
      <c r="K38" s="126"/>
      <c r="L38" s="126"/>
      <c r="M38" s="126"/>
      <c r="N38" s="129">
        <f>SUM(B38:M38)</f>
        <v>0</v>
      </c>
      <c r="O38" s="131"/>
    </row>
    <row r="39" spans="1:15">
      <c r="A39" s="113" t="s">
        <v>127</v>
      </c>
      <c r="B39" s="129">
        <f>B37-B38</f>
        <v>0</v>
      </c>
      <c r="C39" s="129">
        <f t="shared" ref="C39:M39" si="41">C37-C38</f>
        <v>0</v>
      </c>
      <c r="D39" s="129">
        <f t="shared" si="41"/>
        <v>0</v>
      </c>
      <c r="E39" s="129">
        <f t="shared" si="41"/>
        <v>0</v>
      </c>
      <c r="F39" s="129">
        <f t="shared" si="41"/>
        <v>0</v>
      </c>
      <c r="G39" s="129">
        <f t="shared" si="41"/>
        <v>0</v>
      </c>
      <c r="H39" s="129">
        <f t="shared" si="41"/>
        <v>0</v>
      </c>
      <c r="I39" s="129">
        <f t="shared" si="41"/>
        <v>0</v>
      </c>
      <c r="J39" s="129">
        <f t="shared" si="41"/>
        <v>0</v>
      </c>
      <c r="K39" s="129">
        <f t="shared" si="41"/>
        <v>0</v>
      </c>
      <c r="L39" s="129">
        <f t="shared" si="41"/>
        <v>0</v>
      </c>
      <c r="M39" s="129">
        <f t="shared" si="41"/>
        <v>0</v>
      </c>
      <c r="N39" s="129">
        <f>SUM(B39:M39)</f>
        <v>0</v>
      </c>
      <c r="O39" s="131"/>
    </row>
    <row r="40" spans="1:15">
      <c r="A40" s="91" t="s">
        <v>131</v>
      </c>
      <c r="B40" s="127">
        <f>B25+B29+B33+B37</f>
        <v>0</v>
      </c>
      <c r="C40" s="127">
        <f t="shared" ref="C40:M40" si="42">C25+C29+C33+C37</f>
        <v>0</v>
      </c>
      <c r="D40" s="127">
        <f t="shared" si="42"/>
        <v>0</v>
      </c>
      <c r="E40" s="127">
        <f t="shared" si="42"/>
        <v>0</v>
      </c>
      <c r="F40" s="127">
        <f t="shared" si="42"/>
        <v>0</v>
      </c>
      <c r="G40" s="127">
        <f t="shared" si="42"/>
        <v>0</v>
      </c>
      <c r="H40" s="127">
        <f t="shared" si="42"/>
        <v>0</v>
      </c>
      <c r="I40" s="127">
        <f t="shared" si="42"/>
        <v>0</v>
      </c>
      <c r="J40" s="127">
        <f t="shared" si="42"/>
        <v>0</v>
      </c>
      <c r="K40" s="127">
        <f t="shared" si="42"/>
        <v>0</v>
      </c>
      <c r="L40" s="127">
        <f t="shared" si="42"/>
        <v>0</v>
      </c>
      <c r="M40" s="127">
        <f t="shared" si="42"/>
        <v>0</v>
      </c>
      <c r="N40" s="127">
        <f t="shared" ref="N40:N42" si="43">SUM(B40:M40)</f>
        <v>0</v>
      </c>
      <c r="O40" s="131"/>
    </row>
    <row r="41" spans="1:15">
      <c r="A41" s="91" t="s">
        <v>132</v>
      </c>
      <c r="B41" s="127">
        <f>B26+B30+B34+B38</f>
        <v>0</v>
      </c>
      <c r="C41" s="127">
        <f t="shared" ref="C41:L41" si="44">C26+C30+C34+C38</f>
        <v>0</v>
      </c>
      <c r="D41" s="127">
        <f t="shared" si="44"/>
        <v>0</v>
      </c>
      <c r="E41" s="127">
        <f t="shared" si="44"/>
        <v>0</v>
      </c>
      <c r="F41" s="127">
        <f t="shared" si="44"/>
        <v>0</v>
      </c>
      <c r="G41" s="127">
        <f t="shared" si="44"/>
        <v>0</v>
      </c>
      <c r="H41" s="127">
        <f t="shared" si="44"/>
        <v>0</v>
      </c>
      <c r="I41" s="127">
        <f t="shared" si="44"/>
        <v>0</v>
      </c>
      <c r="J41" s="127">
        <f t="shared" si="44"/>
        <v>0</v>
      </c>
      <c r="K41" s="127">
        <f t="shared" si="44"/>
        <v>0</v>
      </c>
      <c r="L41" s="127">
        <f t="shared" si="44"/>
        <v>0</v>
      </c>
      <c r="M41" s="127">
        <f>M26+M30+M34+M38</f>
        <v>0</v>
      </c>
      <c r="N41" s="127">
        <f t="shared" si="43"/>
        <v>0</v>
      </c>
      <c r="O41" s="131"/>
    </row>
    <row r="42" spans="1:15" ht="14.4" thickBot="1">
      <c r="A42" s="133" t="s">
        <v>133</v>
      </c>
      <c r="B42" s="130">
        <f>B40-B41</f>
        <v>0</v>
      </c>
      <c r="C42" s="130">
        <f t="shared" ref="C42" si="45">C40-C41</f>
        <v>0</v>
      </c>
      <c r="D42" s="130">
        <f>D40-D41</f>
        <v>0</v>
      </c>
      <c r="E42" s="130">
        <f t="shared" ref="E42:M42" si="46">E40-E41</f>
        <v>0</v>
      </c>
      <c r="F42" s="130">
        <f t="shared" si="46"/>
        <v>0</v>
      </c>
      <c r="G42" s="130">
        <f t="shared" si="46"/>
        <v>0</v>
      </c>
      <c r="H42" s="130">
        <f t="shared" si="46"/>
        <v>0</v>
      </c>
      <c r="I42" s="130">
        <f t="shared" si="46"/>
        <v>0</v>
      </c>
      <c r="J42" s="130">
        <f t="shared" si="46"/>
        <v>0</v>
      </c>
      <c r="K42" s="130">
        <f t="shared" si="46"/>
        <v>0</v>
      </c>
      <c r="L42" s="130">
        <f t="shared" si="46"/>
        <v>0</v>
      </c>
      <c r="M42" s="130">
        <f t="shared" si="46"/>
        <v>0</v>
      </c>
      <c r="N42" s="130">
        <f t="shared" si="43"/>
        <v>0</v>
      </c>
      <c r="O42" s="134"/>
    </row>
    <row r="43" spans="1:15">
      <c r="A43" s="259" t="s">
        <v>135</v>
      </c>
      <c r="B43" s="260"/>
      <c r="C43" s="260"/>
      <c r="D43" s="260"/>
      <c r="E43" s="260"/>
      <c r="F43" s="260"/>
      <c r="G43" s="260"/>
      <c r="H43" s="260"/>
      <c r="I43" s="260"/>
      <c r="J43" s="260"/>
      <c r="K43" s="260"/>
      <c r="L43" s="260"/>
      <c r="M43" s="260"/>
      <c r="N43" s="260"/>
      <c r="O43" s="261"/>
    </row>
    <row r="44" spans="1:15">
      <c r="A44" s="262" t="str">
        <f>A4</f>
        <v>Product 1</v>
      </c>
      <c r="B44" s="263"/>
      <c r="C44" s="263"/>
      <c r="D44" s="263"/>
      <c r="E44" s="263"/>
      <c r="F44" s="263"/>
      <c r="G44" s="263"/>
      <c r="H44" s="263"/>
      <c r="I44" s="263"/>
      <c r="J44" s="263"/>
      <c r="K44" s="263"/>
      <c r="L44" s="263"/>
      <c r="M44" s="263"/>
      <c r="N44" s="263"/>
      <c r="O44" s="264"/>
    </row>
    <row r="45" spans="1:15">
      <c r="A45" s="113" t="s">
        <v>125</v>
      </c>
      <c r="B45" s="126"/>
      <c r="C45" s="126"/>
      <c r="D45" s="126"/>
      <c r="E45" s="126"/>
      <c r="F45" s="126"/>
      <c r="G45" s="126"/>
      <c r="H45" s="126"/>
      <c r="I45" s="126"/>
      <c r="J45" s="126"/>
      <c r="K45" s="126"/>
      <c r="L45" s="126"/>
      <c r="M45" s="126"/>
      <c r="N45" s="129">
        <f>SUM(B45:M45)</f>
        <v>0</v>
      </c>
      <c r="O45" s="131"/>
    </row>
    <row r="46" spans="1:15">
      <c r="A46" s="113" t="s">
        <v>126</v>
      </c>
      <c r="B46" s="126"/>
      <c r="C46" s="126"/>
      <c r="D46" s="126"/>
      <c r="E46" s="126"/>
      <c r="F46" s="126"/>
      <c r="G46" s="126"/>
      <c r="H46" s="126"/>
      <c r="I46" s="126"/>
      <c r="J46" s="126"/>
      <c r="K46" s="126"/>
      <c r="L46" s="126"/>
      <c r="M46" s="126"/>
      <c r="N46" s="129">
        <f>SUM(B46:M46)</f>
        <v>0</v>
      </c>
      <c r="O46" s="131"/>
    </row>
    <row r="47" spans="1:15">
      <c r="A47" s="113" t="s">
        <v>127</v>
      </c>
      <c r="B47" s="129">
        <f>B45-B46</f>
        <v>0</v>
      </c>
      <c r="C47" s="129">
        <f t="shared" ref="C47:M47" si="47">C45-C46</f>
        <v>0</v>
      </c>
      <c r="D47" s="129">
        <f t="shared" si="47"/>
        <v>0</v>
      </c>
      <c r="E47" s="129">
        <f t="shared" si="47"/>
        <v>0</v>
      </c>
      <c r="F47" s="129">
        <f t="shared" si="47"/>
        <v>0</v>
      </c>
      <c r="G47" s="129">
        <f t="shared" si="47"/>
        <v>0</v>
      </c>
      <c r="H47" s="129">
        <f t="shared" si="47"/>
        <v>0</v>
      </c>
      <c r="I47" s="129">
        <f t="shared" si="47"/>
        <v>0</v>
      </c>
      <c r="J47" s="129">
        <f t="shared" si="47"/>
        <v>0</v>
      </c>
      <c r="K47" s="129">
        <f t="shared" si="47"/>
        <v>0</v>
      </c>
      <c r="L47" s="129">
        <f t="shared" si="47"/>
        <v>0</v>
      </c>
      <c r="M47" s="129">
        <f t="shared" si="47"/>
        <v>0</v>
      </c>
      <c r="N47" s="129">
        <f>SUM(B47:M47)</f>
        <v>0</v>
      </c>
      <c r="O47" s="131"/>
    </row>
    <row r="48" spans="1:15">
      <c r="A48" s="262" t="str">
        <f>A8</f>
        <v>Product 2</v>
      </c>
      <c r="B48" s="263"/>
      <c r="C48" s="263"/>
      <c r="D48" s="263"/>
      <c r="E48" s="263"/>
      <c r="F48" s="263"/>
      <c r="G48" s="263"/>
      <c r="H48" s="263"/>
      <c r="I48" s="263"/>
      <c r="J48" s="263"/>
      <c r="K48" s="263"/>
      <c r="L48" s="263"/>
      <c r="M48" s="263"/>
      <c r="N48" s="263"/>
      <c r="O48" s="264"/>
    </row>
    <row r="49" spans="1:15">
      <c r="A49" s="113" t="s">
        <v>125</v>
      </c>
      <c r="B49" s="126"/>
      <c r="C49" s="126"/>
      <c r="D49" s="126"/>
      <c r="E49" s="126"/>
      <c r="F49" s="126"/>
      <c r="G49" s="126"/>
      <c r="H49" s="126"/>
      <c r="I49" s="126"/>
      <c r="J49" s="126"/>
      <c r="K49" s="126"/>
      <c r="L49" s="126"/>
      <c r="M49" s="126"/>
      <c r="N49" s="129">
        <f>SUM(B49:M49)</f>
        <v>0</v>
      </c>
      <c r="O49" s="131"/>
    </row>
    <row r="50" spans="1:15">
      <c r="A50" s="113" t="s">
        <v>126</v>
      </c>
      <c r="B50" s="126"/>
      <c r="C50" s="126"/>
      <c r="D50" s="126"/>
      <c r="E50" s="126"/>
      <c r="F50" s="126"/>
      <c r="G50" s="126"/>
      <c r="H50" s="126"/>
      <c r="I50" s="126"/>
      <c r="J50" s="126"/>
      <c r="K50" s="126"/>
      <c r="L50" s="126"/>
      <c r="M50" s="126"/>
      <c r="N50" s="129">
        <f>SUM(B50:M50)</f>
        <v>0</v>
      </c>
      <c r="O50" s="131"/>
    </row>
    <row r="51" spans="1:15">
      <c r="A51" s="113" t="s">
        <v>127</v>
      </c>
      <c r="B51" s="129">
        <f>B49-B50</f>
        <v>0</v>
      </c>
      <c r="C51" s="129">
        <f t="shared" ref="C51:M51" si="48">C49-C50</f>
        <v>0</v>
      </c>
      <c r="D51" s="129">
        <f t="shared" si="48"/>
        <v>0</v>
      </c>
      <c r="E51" s="129">
        <f t="shared" si="48"/>
        <v>0</v>
      </c>
      <c r="F51" s="129">
        <f t="shared" si="48"/>
        <v>0</v>
      </c>
      <c r="G51" s="129">
        <f t="shared" si="48"/>
        <v>0</v>
      </c>
      <c r="H51" s="129">
        <f t="shared" si="48"/>
        <v>0</v>
      </c>
      <c r="I51" s="129">
        <f t="shared" si="48"/>
        <v>0</v>
      </c>
      <c r="J51" s="129">
        <f t="shared" si="48"/>
        <v>0</v>
      </c>
      <c r="K51" s="129">
        <f t="shared" si="48"/>
        <v>0</v>
      </c>
      <c r="L51" s="129">
        <f t="shared" si="48"/>
        <v>0</v>
      </c>
      <c r="M51" s="129">
        <f t="shared" si="48"/>
        <v>0</v>
      </c>
      <c r="N51" s="129">
        <f>SUM(B51:M51)</f>
        <v>0</v>
      </c>
      <c r="O51" s="131"/>
    </row>
    <row r="52" spans="1:15">
      <c r="A52" s="262" t="str">
        <f>A12</f>
        <v>Product 3</v>
      </c>
      <c r="B52" s="263"/>
      <c r="C52" s="263"/>
      <c r="D52" s="263"/>
      <c r="E52" s="263"/>
      <c r="F52" s="263"/>
      <c r="G52" s="263"/>
      <c r="H52" s="263"/>
      <c r="I52" s="263"/>
      <c r="J52" s="263"/>
      <c r="K52" s="263"/>
      <c r="L52" s="263"/>
      <c r="M52" s="263"/>
      <c r="N52" s="263"/>
      <c r="O52" s="264"/>
    </row>
    <row r="53" spans="1:15">
      <c r="A53" s="113" t="s">
        <v>125</v>
      </c>
      <c r="B53" s="126"/>
      <c r="C53" s="126"/>
      <c r="D53" s="126"/>
      <c r="E53" s="126"/>
      <c r="F53" s="126"/>
      <c r="G53" s="126"/>
      <c r="H53" s="126"/>
      <c r="I53" s="126"/>
      <c r="J53" s="126"/>
      <c r="K53" s="126"/>
      <c r="L53" s="126"/>
      <c r="M53" s="126"/>
      <c r="N53" s="129">
        <f>SUM(B53:M53)</f>
        <v>0</v>
      </c>
      <c r="O53" s="131"/>
    </row>
    <row r="54" spans="1:15">
      <c r="A54" s="113" t="s">
        <v>126</v>
      </c>
      <c r="B54" s="126"/>
      <c r="C54" s="126"/>
      <c r="D54" s="126"/>
      <c r="E54" s="126"/>
      <c r="F54" s="126"/>
      <c r="G54" s="126"/>
      <c r="H54" s="126"/>
      <c r="I54" s="126"/>
      <c r="J54" s="126"/>
      <c r="K54" s="126"/>
      <c r="L54" s="126"/>
      <c r="M54" s="126"/>
      <c r="N54" s="129">
        <f>SUM(B54:M54)</f>
        <v>0</v>
      </c>
      <c r="O54" s="131"/>
    </row>
    <row r="55" spans="1:15">
      <c r="A55" s="113" t="s">
        <v>127</v>
      </c>
      <c r="B55" s="129">
        <f>B53-B54</f>
        <v>0</v>
      </c>
      <c r="C55" s="129">
        <f t="shared" ref="C55:M55" si="49">C53-C54</f>
        <v>0</v>
      </c>
      <c r="D55" s="129">
        <f t="shared" si="49"/>
        <v>0</v>
      </c>
      <c r="E55" s="129">
        <f t="shared" si="49"/>
        <v>0</v>
      </c>
      <c r="F55" s="129">
        <f t="shared" si="49"/>
        <v>0</v>
      </c>
      <c r="G55" s="129">
        <f t="shared" si="49"/>
        <v>0</v>
      </c>
      <c r="H55" s="129">
        <f t="shared" si="49"/>
        <v>0</v>
      </c>
      <c r="I55" s="129">
        <f t="shared" si="49"/>
        <v>0</v>
      </c>
      <c r="J55" s="129">
        <f t="shared" si="49"/>
        <v>0</v>
      </c>
      <c r="K55" s="129">
        <f t="shared" si="49"/>
        <v>0</v>
      </c>
      <c r="L55" s="129">
        <f t="shared" si="49"/>
        <v>0</v>
      </c>
      <c r="M55" s="129">
        <f t="shared" si="49"/>
        <v>0</v>
      </c>
      <c r="N55" s="129">
        <f>SUM(B55:M55)</f>
        <v>0</v>
      </c>
      <c r="O55" s="131"/>
    </row>
    <row r="56" spans="1:15">
      <c r="A56" s="262" t="str">
        <f>A16</f>
        <v>Product 4</v>
      </c>
      <c r="B56" s="263"/>
      <c r="C56" s="263"/>
      <c r="D56" s="263"/>
      <c r="E56" s="263"/>
      <c r="F56" s="263"/>
      <c r="G56" s="263"/>
      <c r="H56" s="263"/>
      <c r="I56" s="263"/>
      <c r="J56" s="263"/>
      <c r="K56" s="263"/>
      <c r="L56" s="263"/>
      <c r="M56" s="263"/>
      <c r="N56" s="263"/>
      <c r="O56" s="264"/>
    </row>
    <row r="57" spans="1:15">
      <c r="A57" s="113" t="s">
        <v>125</v>
      </c>
      <c r="B57" s="126"/>
      <c r="C57" s="126"/>
      <c r="D57" s="126"/>
      <c r="E57" s="126"/>
      <c r="F57" s="126"/>
      <c r="G57" s="126"/>
      <c r="H57" s="126"/>
      <c r="I57" s="126"/>
      <c r="J57" s="126"/>
      <c r="K57" s="126"/>
      <c r="L57" s="126"/>
      <c r="M57" s="126"/>
      <c r="N57" s="129">
        <f>SUM(B57:M57)</f>
        <v>0</v>
      </c>
      <c r="O57" s="131"/>
    </row>
    <row r="58" spans="1:15">
      <c r="A58" s="113" t="s">
        <v>126</v>
      </c>
      <c r="B58" s="126"/>
      <c r="C58" s="126"/>
      <c r="D58" s="126"/>
      <c r="E58" s="126"/>
      <c r="F58" s="126"/>
      <c r="G58" s="126"/>
      <c r="H58" s="126"/>
      <c r="I58" s="126"/>
      <c r="J58" s="126"/>
      <c r="K58" s="126"/>
      <c r="L58" s="126"/>
      <c r="M58" s="126"/>
      <c r="N58" s="129">
        <f>SUM(B58:M58)</f>
        <v>0</v>
      </c>
      <c r="O58" s="131"/>
    </row>
    <row r="59" spans="1:15">
      <c r="A59" s="113" t="s">
        <v>127</v>
      </c>
      <c r="B59" s="129">
        <f>B57-B58</f>
        <v>0</v>
      </c>
      <c r="C59" s="129">
        <f t="shared" ref="C59:M59" si="50">C57-C58</f>
        <v>0</v>
      </c>
      <c r="D59" s="129">
        <f t="shared" si="50"/>
        <v>0</v>
      </c>
      <c r="E59" s="129">
        <f t="shared" si="50"/>
        <v>0</v>
      </c>
      <c r="F59" s="129">
        <f t="shared" si="50"/>
        <v>0</v>
      </c>
      <c r="G59" s="129">
        <f t="shared" si="50"/>
        <v>0</v>
      </c>
      <c r="H59" s="129">
        <f t="shared" si="50"/>
        <v>0</v>
      </c>
      <c r="I59" s="129">
        <f t="shared" si="50"/>
        <v>0</v>
      </c>
      <c r="J59" s="129">
        <f t="shared" si="50"/>
        <v>0</v>
      </c>
      <c r="K59" s="129">
        <f t="shared" si="50"/>
        <v>0</v>
      </c>
      <c r="L59" s="129">
        <f t="shared" si="50"/>
        <v>0</v>
      </c>
      <c r="M59" s="129">
        <f t="shared" si="50"/>
        <v>0</v>
      </c>
      <c r="N59" s="129">
        <f>SUM(B59:M59)</f>
        <v>0</v>
      </c>
      <c r="O59" s="131"/>
    </row>
    <row r="60" spans="1:15">
      <c r="A60" s="91" t="s">
        <v>131</v>
      </c>
      <c r="B60" s="127">
        <f>B45+B49+B53+B57</f>
        <v>0</v>
      </c>
      <c r="C60" s="127">
        <f t="shared" ref="C60:M60" si="51">C45+C49+C53+C57</f>
        <v>0</v>
      </c>
      <c r="D60" s="127">
        <f t="shared" si="51"/>
        <v>0</v>
      </c>
      <c r="E60" s="127">
        <f t="shared" si="51"/>
        <v>0</v>
      </c>
      <c r="F60" s="127">
        <f t="shared" si="51"/>
        <v>0</v>
      </c>
      <c r="G60" s="127">
        <f t="shared" si="51"/>
        <v>0</v>
      </c>
      <c r="H60" s="127">
        <f t="shared" si="51"/>
        <v>0</v>
      </c>
      <c r="I60" s="127">
        <f t="shared" si="51"/>
        <v>0</v>
      </c>
      <c r="J60" s="127">
        <f t="shared" si="51"/>
        <v>0</v>
      </c>
      <c r="K60" s="127">
        <f t="shared" si="51"/>
        <v>0</v>
      </c>
      <c r="L60" s="127">
        <f t="shared" si="51"/>
        <v>0</v>
      </c>
      <c r="M60" s="127">
        <f t="shared" si="51"/>
        <v>0</v>
      </c>
      <c r="N60" s="127">
        <f t="shared" ref="N60:N62" si="52">SUM(B60:M60)</f>
        <v>0</v>
      </c>
      <c r="O60" s="131"/>
    </row>
    <row r="61" spans="1:15">
      <c r="A61" s="91" t="s">
        <v>132</v>
      </c>
      <c r="B61" s="127">
        <f>B46+B50+B54+B58</f>
        <v>0</v>
      </c>
      <c r="C61" s="127">
        <f t="shared" ref="C61:L61" si="53">C46+C50+C54+C58</f>
        <v>0</v>
      </c>
      <c r="D61" s="127">
        <f t="shared" si="53"/>
        <v>0</v>
      </c>
      <c r="E61" s="127">
        <f t="shared" si="53"/>
        <v>0</v>
      </c>
      <c r="F61" s="127">
        <f t="shared" si="53"/>
        <v>0</v>
      </c>
      <c r="G61" s="127">
        <f t="shared" si="53"/>
        <v>0</v>
      </c>
      <c r="H61" s="127">
        <f t="shared" si="53"/>
        <v>0</v>
      </c>
      <c r="I61" s="127">
        <f t="shared" si="53"/>
        <v>0</v>
      </c>
      <c r="J61" s="127">
        <f t="shared" si="53"/>
        <v>0</v>
      </c>
      <c r="K61" s="127">
        <f t="shared" si="53"/>
        <v>0</v>
      </c>
      <c r="L61" s="127">
        <f t="shared" si="53"/>
        <v>0</v>
      </c>
      <c r="M61" s="127">
        <f>M46+M50+M54+M58</f>
        <v>0</v>
      </c>
      <c r="N61" s="127">
        <f t="shared" si="52"/>
        <v>0</v>
      </c>
      <c r="O61" s="131"/>
    </row>
    <row r="62" spans="1:15" ht="14.4" thickBot="1">
      <c r="A62" s="92" t="s">
        <v>133</v>
      </c>
      <c r="B62" s="128">
        <f>B60-B61</f>
        <v>0</v>
      </c>
      <c r="C62" s="128">
        <f t="shared" ref="C62" si="54">C60-C61</f>
        <v>0</v>
      </c>
      <c r="D62" s="128">
        <f>D60-D61</f>
        <v>0</v>
      </c>
      <c r="E62" s="128">
        <f t="shared" ref="E62:M62" si="55">E60-E61</f>
        <v>0</v>
      </c>
      <c r="F62" s="128">
        <f t="shared" si="55"/>
        <v>0</v>
      </c>
      <c r="G62" s="128">
        <f t="shared" si="55"/>
        <v>0</v>
      </c>
      <c r="H62" s="128">
        <f t="shared" si="55"/>
        <v>0</v>
      </c>
      <c r="I62" s="128">
        <f t="shared" si="55"/>
        <v>0</v>
      </c>
      <c r="J62" s="128">
        <f t="shared" si="55"/>
        <v>0</v>
      </c>
      <c r="K62" s="128">
        <f t="shared" si="55"/>
        <v>0</v>
      </c>
      <c r="L62" s="128">
        <f t="shared" si="55"/>
        <v>0</v>
      </c>
      <c r="M62" s="128">
        <f t="shared" si="55"/>
        <v>0</v>
      </c>
      <c r="N62" s="128">
        <f t="shared" si="52"/>
        <v>0</v>
      </c>
      <c r="O62" s="132"/>
    </row>
    <row r="68" spans="1:1" ht="15.6">
      <c r="A68" s="213"/>
    </row>
    <row r="69" spans="1:1">
      <c r="A69" s="220" t="str">
        <f ca="1">CONCATENATE("The Small Business Development Center (SBDC) has prepared this financial statement as of ", TEXT(A75,"mm/dd/yyyy")," based on information and assumptions provided by management.")</f>
        <v>The Small Business Development Center (SBDC) has prepared this financial statement as of 08/28/2025 based on information and assumptions provided by management.</v>
      </c>
    </row>
    <row r="70" spans="1:1">
      <c r="A70" s="221" t="s">
        <v>252</v>
      </c>
    </row>
    <row r="71" spans="1:1">
      <c r="A71" s="221" t="s">
        <v>253</v>
      </c>
    </row>
    <row r="75" spans="1:1">
      <c r="A75" s="219">
        <f ca="1">TODAY()</f>
        <v>45897</v>
      </c>
    </row>
  </sheetData>
  <mergeCells count="16">
    <mergeCell ref="A36:O36"/>
    <mergeCell ref="A3:O3"/>
    <mergeCell ref="A4:O4"/>
    <mergeCell ref="A8:O8"/>
    <mergeCell ref="A12:O12"/>
    <mergeCell ref="A16:O16"/>
    <mergeCell ref="A1:O1"/>
    <mergeCell ref="A23:O23"/>
    <mergeCell ref="A24:O24"/>
    <mergeCell ref="A28:O28"/>
    <mergeCell ref="A32:O32"/>
    <mergeCell ref="A43:O43"/>
    <mergeCell ref="A44:O44"/>
    <mergeCell ref="A48:O48"/>
    <mergeCell ref="A52:O52"/>
    <mergeCell ref="A56:O56"/>
  </mergeCells>
  <pageMargins left="0.7" right="0.7"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B3F70-0A2D-4906-93C2-B6CF819DDD18}">
  <dimension ref="A1:E21"/>
  <sheetViews>
    <sheetView zoomScale="150" zoomScaleNormal="150" workbookViewId="0">
      <selection activeCell="A10" sqref="A10"/>
    </sheetView>
  </sheetViews>
  <sheetFormatPr defaultColWidth="8.69921875" defaultRowHeight="13.8"/>
  <cols>
    <col min="1" max="1" width="24.19921875" style="44" bestFit="1" customWidth="1"/>
    <col min="2" max="5" width="11.19921875" style="44" customWidth="1"/>
    <col min="6" max="16384" width="8.69921875" style="44"/>
  </cols>
  <sheetData>
    <row r="1" spans="1:5" ht="15.6" customHeight="1" thickBot="1">
      <c r="A1" s="270" t="s">
        <v>136</v>
      </c>
      <c r="B1" s="271"/>
      <c r="C1" s="271"/>
      <c r="D1" s="271"/>
      <c r="E1" s="272"/>
    </row>
    <row r="2" spans="1:5">
      <c r="A2" s="100"/>
      <c r="B2" s="103" t="str">
        <f>'Products &amp; Services'!A4</f>
        <v>Product 1</v>
      </c>
      <c r="C2" s="103" t="str">
        <f>'Products &amp; Services'!A8</f>
        <v>Product 2</v>
      </c>
      <c r="D2" s="103" t="str">
        <f>'Products &amp; Services'!A12</f>
        <v>Product 3</v>
      </c>
      <c r="E2" s="103" t="str">
        <f>'Products &amp; Services'!A16</f>
        <v>Product 4</v>
      </c>
    </row>
    <row r="3" spans="1:5">
      <c r="A3" s="101" t="s">
        <v>137</v>
      </c>
      <c r="B3" s="104">
        <f>'Products &amp; Services'!N5</f>
        <v>0</v>
      </c>
      <c r="C3" s="104">
        <f>'Products &amp; Services'!N9</f>
        <v>0</v>
      </c>
      <c r="D3" s="104">
        <f>'Products &amp; Services'!N13</f>
        <v>0</v>
      </c>
      <c r="E3" s="104">
        <f>'Products &amp; Services'!N17</f>
        <v>0</v>
      </c>
    </row>
    <row r="4" spans="1:5">
      <c r="A4" s="101" t="s">
        <v>138</v>
      </c>
      <c r="B4" s="105" t="str">
        <f>IF($B$3=0, "0.00%", 'Products &amp; Services'!N6/'Products &amp; Services'!N5)</f>
        <v>0.00%</v>
      </c>
      <c r="C4" s="105" t="str">
        <f>IF($C$3=0, "0.00%", 'Products &amp; Services'!N10/'Products &amp; Services'!N9)</f>
        <v>0.00%</v>
      </c>
      <c r="D4" s="105" t="str">
        <f>IF($D$3=0, "0.00%", 'Products &amp; Services'!N14/'Products &amp; Services'!N13)</f>
        <v>0.00%</v>
      </c>
      <c r="E4" s="105" t="str">
        <f>IF($E$3=0, "0.00%", 'Products &amp; Services'!N18/'Products &amp; Services'!N17)</f>
        <v>0.00%</v>
      </c>
    </row>
    <row r="5" spans="1:5">
      <c r="A5" s="101" t="s">
        <v>139</v>
      </c>
      <c r="B5" s="104">
        <f>'Products &amp; Services'!N25</f>
        <v>0</v>
      </c>
      <c r="C5" s="104">
        <f>'Products &amp; Services'!N29</f>
        <v>0</v>
      </c>
      <c r="D5" s="104">
        <f>'Products &amp; Services'!N33</f>
        <v>0</v>
      </c>
      <c r="E5" s="104">
        <f>'Products &amp; Services'!N37</f>
        <v>0</v>
      </c>
    </row>
    <row r="6" spans="1:5">
      <c r="A6" s="101" t="s">
        <v>140</v>
      </c>
      <c r="B6" s="105" t="str">
        <f>IF($B$5=0, "0.00%", 'Products &amp; Services'!N26/'Products &amp; Services'!N25)</f>
        <v>0.00%</v>
      </c>
      <c r="C6" s="105" t="str">
        <f>IF($C$5=0, "0.00%", 'Products &amp; Services'!N30/'Products &amp; Services'!N29)</f>
        <v>0.00%</v>
      </c>
      <c r="D6" s="105" t="str">
        <f>IF($D$5=0, "0.00%", 'Products &amp; Services'!N34/'Products &amp; Services'!N33)</f>
        <v>0.00%</v>
      </c>
      <c r="E6" s="105" t="str">
        <f>IF($E$5=0, "0.00%", 'Products &amp; Services'!N38/'Products &amp; Services'!N37)</f>
        <v>0.00%</v>
      </c>
    </row>
    <row r="7" spans="1:5">
      <c r="A7" s="101" t="s">
        <v>141</v>
      </c>
      <c r="B7" s="104">
        <f>'Products &amp; Services'!N45</f>
        <v>0</v>
      </c>
      <c r="C7" s="104">
        <f>'Products &amp; Services'!N49</f>
        <v>0</v>
      </c>
      <c r="D7" s="104">
        <f>'Products &amp; Services'!N53</f>
        <v>0</v>
      </c>
      <c r="E7" s="104">
        <f>'Products &amp; Services'!N57</f>
        <v>0</v>
      </c>
    </row>
    <row r="8" spans="1:5" ht="14.4" thickBot="1">
      <c r="A8" s="102" t="s">
        <v>142</v>
      </c>
      <c r="B8" s="106" t="str">
        <f>IF($B$7=0, "0.00%", 'Products &amp; Services'!N46/'Products &amp; Services'!N45)</f>
        <v>0.00%</v>
      </c>
      <c r="C8" s="106" t="str">
        <f>IF($C$7=0, "0.00%", 'Products &amp; Services'!N50/'Products &amp; Services'!N49)</f>
        <v>0.00%</v>
      </c>
      <c r="D8" s="106" t="str">
        <f>IF($D$7=0, "0.00%", 'Products &amp; Services'!N54/'Products &amp; Services'!N53)</f>
        <v>0.00%</v>
      </c>
      <c r="E8" s="106" t="str">
        <f>IF($E$7=0, "0.00%", 'Products &amp; Services'!N58/'Products &amp; Services'!N57)</f>
        <v>0.00%</v>
      </c>
    </row>
    <row r="14" spans="1:5" ht="15.6">
      <c r="A14" s="213"/>
    </row>
    <row r="15" spans="1:5">
      <c r="A15" s="220" t="str">
        <f ca="1">CONCATENATE("The Small Business Development Center (SBDC) has prepared this financial statement as of ", TEXT(A20,"mm/dd/yyyy")," based on information and assumptions provided by management.")</f>
        <v>The Small Business Development Center (SBDC) has prepared this financial statement as of 08/28/2025 based on information and assumptions provided by management.</v>
      </c>
    </row>
    <row r="16" spans="1:5">
      <c r="A16" s="221" t="s">
        <v>252</v>
      </c>
    </row>
    <row r="17" spans="1:1">
      <c r="A17" s="221" t="s">
        <v>253</v>
      </c>
    </row>
    <row r="20" spans="1:1">
      <c r="A20" s="219">
        <f ca="1">TODAY()</f>
        <v>45897</v>
      </c>
    </row>
    <row r="21" spans="1:1" ht="15.6" customHeight="1"/>
  </sheetData>
  <mergeCells count="1">
    <mergeCell ref="A1:E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4"/>
  <sheetViews>
    <sheetView zoomScale="115" zoomScaleNormal="115" workbookViewId="0">
      <pane ySplit="2" topLeftCell="A3" activePane="bottomLeft" state="frozen"/>
      <selection pane="bottomLeft" activeCell="B7" sqref="B7"/>
    </sheetView>
  </sheetViews>
  <sheetFormatPr defaultColWidth="11.19921875" defaultRowHeight="16.2" customHeight="1"/>
  <cols>
    <col min="1" max="1" width="18.69921875" customWidth="1"/>
    <col min="2" max="13" width="12.69921875" customWidth="1"/>
    <col min="14" max="14" width="10.69921875" customWidth="1"/>
    <col min="15" max="15" width="14.69921875" customWidth="1"/>
    <col min="16" max="25" width="8.69921875" customWidth="1"/>
  </cols>
  <sheetData>
    <row r="1" spans="1:15" ht="16.2" customHeight="1" thickBot="1">
      <c r="A1" s="276" t="s">
        <v>143</v>
      </c>
      <c r="B1" s="277"/>
      <c r="C1" s="277"/>
      <c r="D1" s="277"/>
      <c r="E1" s="277"/>
      <c r="F1" s="277"/>
      <c r="G1" s="277"/>
      <c r="H1" s="277"/>
      <c r="I1" s="277"/>
      <c r="J1" s="277"/>
      <c r="K1" s="277"/>
      <c r="L1" s="277"/>
      <c r="M1" s="277"/>
      <c r="N1" s="277"/>
      <c r="O1" s="278"/>
    </row>
    <row r="2" spans="1:15" ht="16.2" customHeight="1">
      <c r="A2" s="125" t="s">
        <v>144</v>
      </c>
      <c r="B2" s="110" t="s">
        <v>109</v>
      </c>
      <c r="C2" s="110" t="s">
        <v>110</v>
      </c>
      <c r="D2" s="110" t="s">
        <v>111</v>
      </c>
      <c r="E2" s="110" t="s">
        <v>112</v>
      </c>
      <c r="F2" s="110" t="s">
        <v>113</v>
      </c>
      <c r="G2" s="110" t="s">
        <v>114</v>
      </c>
      <c r="H2" s="110" t="s">
        <v>115</v>
      </c>
      <c r="I2" s="110" t="s">
        <v>116</v>
      </c>
      <c r="J2" s="110" t="s">
        <v>117</v>
      </c>
      <c r="K2" s="110" t="s">
        <v>118</v>
      </c>
      <c r="L2" s="110" t="s">
        <v>119</v>
      </c>
      <c r="M2" s="110" t="s">
        <v>120</v>
      </c>
      <c r="N2" s="146" t="s">
        <v>145</v>
      </c>
      <c r="O2" s="151" t="s">
        <v>122</v>
      </c>
    </row>
    <row r="3" spans="1:15" ht="16.2" customHeight="1" thickBot="1">
      <c r="A3" s="152">
        <f>'Sources and Uses'!$H$26</f>
        <v>0</v>
      </c>
      <c r="B3" s="153">
        <f>'Year 1'!A3</f>
        <v>0</v>
      </c>
      <c r="C3" s="153">
        <f>SUM(B55)</f>
        <v>0</v>
      </c>
      <c r="D3" s="153">
        <f t="shared" ref="D3:M3" si="0">SUM(C55)</f>
        <v>0</v>
      </c>
      <c r="E3" s="153">
        <f t="shared" si="0"/>
        <v>0</v>
      </c>
      <c r="F3" s="153">
        <f t="shared" si="0"/>
        <v>0</v>
      </c>
      <c r="G3" s="153">
        <f t="shared" si="0"/>
        <v>0</v>
      </c>
      <c r="H3" s="153">
        <f t="shared" si="0"/>
        <v>0</v>
      </c>
      <c r="I3" s="153">
        <f t="shared" si="0"/>
        <v>0</v>
      </c>
      <c r="J3" s="153">
        <f t="shared" si="0"/>
        <v>0</v>
      </c>
      <c r="K3" s="153">
        <f t="shared" si="0"/>
        <v>0</v>
      </c>
      <c r="L3" s="153">
        <f t="shared" si="0"/>
        <v>0</v>
      </c>
      <c r="M3" s="153">
        <f t="shared" si="0"/>
        <v>0</v>
      </c>
      <c r="N3" s="154"/>
      <c r="O3" s="155"/>
    </row>
    <row r="4" spans="1:15" ht="16.2" customHeight="1">
      <c r="A4" s="273" t="s">
        <v>146</v>
      </c>
      <c r="B4" s="274"/>
      <c r="C4" s="274"/>
      <c r="D4" s="274"/>
      <c r="E4" s="274"/>
      <c r="F4" s="274"/>
      <c r="G4" s="274"/>
      <c r="H4" s="274"/>
      <c r="I4" s="274"/>
      <c r="J4" s="274"/>
      <c r="K4" s="274"/>
      <c r="L4" s="274"/>
      <c r="M4" s="274"/>
      <c r="N4" s="275"/>
      <c r="O4" s="156"/>
    </row>
    <row r="5" spans="1:15" ht="16.2" customHeight="1">
      <c r="A5" s="64" t="s">
        <v>125</v>
      </c>
      <c r="B5" s="41">
        <f>'Products &amp; Services'!B20</f>
        <v>0</v>
      </c>
      <c r="C5" s="41">
        <f>'Products &amp; Services'!C20</f>
        <v>0</v>
      </c>
      <c r="D5" s="41">
        <f>'Products &amp; Services'!D20</f>
        <v>0</v>
      </c>
      <c r="E5" s="41">
        <f>'Products &amp; Services'!E20</f>
        <v>0</v>
      </c>
      <c r="F5" s="41">
        <f>'Products &amp; Services'!F20</f>
        <v>0</v>
      </c>
      <c r="G5" s="41">
        <f>'Products &amp; Services'!G20</f>
        <v>0</v>
      </c>
      <c r="H5" s="41">
        <f>'Products &amp; Services'!H20</f>
        <v>0</v>
      </c>
      <c r="I5" s="41">
        <f>'Products &amp; Services'!I20</f>
        <v>0</v>
      </c>
      <c r="J5" s="41">
        <f>'Products &amp; Services'!J20</f>
        <v>0</v>
      </c>
      <c r="K5" s="41">
        <f>'Products &amp; Services'!K20</f>
        <v>0</v>
      </c>
      <c r="L5" s="41">
        <f>'Products &amp; Services'!L20</f>
        <v>0</v>
      </c>
      <c r="M5" s="41">
        <f>'Products &amp; Services'!M20</f>
        <v>0</v>
      </c>
      <c r="N5" s="147">
        <f>SUM(B5:M5)</f>
        <v>0</v>
      </c>
      <c r="O5" s="157"/>
    </row>
    <row r="6" spans="1:15" ht="16.2" customHeight="1">
      <c r="A6" s="64" t="s">
        <v>126</v>
      </c>
      <c r="B6" s="41">
        <f>'Products &amp; Services'!B21</f>
        <v>0</v>
      </c>
      <c r="C6" s="41">
        <f>'Products &amp; Services'!C21</f>
        <v>0</v>
      </c>
      <c r="D6" s="41">
        <f>'Products &amp; Services'!D21</f>
        <v>0</v>
      </c>
      <c r="E6" s="41">
        <f>'Products &amp; Services'!E21</f>
        <v>0</v>
      </c>
      <c r="F6" s="41">
        <f>'Products &amp; Services'!F21</f>
        <v>0</v>
      </c>
      <c r="G6" s="41">
        <f>'Products &amp; Services'!G21</f>
        <v>0</v>
      </c>
      <c r="H6" s="41">
        <f>'Products &amp; Services'!H21</f>
        <v>0</v>
      </c>
      <c r="I6" s="41">
        <f>'Products &amp; Services'!I21</f>
        <v>0</v>
      </c>
      <c r="J6" s="41">
        <f>'Products &amp; Services'!J21</f>
        <v>0</v>
      </c>
      <c r="K6" s="41">
        <f>'Products &amp; Services'!K21</f>
        <v>0</v>
      </c>
      <c r="L6" s="41">
        <f>'Products &amp; Services'!L21</f>
        <v>0</v>
      </c>
      <c r="M6" s="41">
        <f>'Products &amp; Services'!M21</f>
        <v>0</v>
      </c>
      <c r="N6" s="147">
        <f t="shared" ref="N6:N7" si="1">SUM(B6:M6)</f>
        <v>0</v>
      </c>
      <c r="O6" s="157"/>
    </row>
    <row r="7" spans="1:15" ht="16.2" customHeight="1">
      <c r="A7" s="64" t="s">
        <v>127</v>
      </c>
      <c r="B7" s="41">
        <f>B5-B6</f>
        <v>0</v>
      </c>
      <c r="C7" s="41">
        <f t="shared" ref="C7:M7" si="2">C5-C6</f>
        <v>0</v>
      </c>
      <c r="D7" s="41">
        <f t="shared" si="2"/>
        <v>0</v>
      </c>
      <c r="E7" s="41">
        <f t="shared" si="2"/>
        <v>0</v>
      </c>
      <c r="F7" s="41">
        <f t="shared" si="2"/>
        <v>0</v>
      </c>
      <c r="G7" s="41">
        <f t="shared" si="2"/>
        <v>0</v>
      </c>
      <c r="H7" s="41">
        <f t="shared" si="2"/>
        <v>0</v>
      </c>
      <c r="I7" s="41">
        <f t="shared" si="2"/>
        <v>0</v>
      </c>
      <c r="J7" s="41">
        <f t="shared" si="2"/>
        <v>0</v>
      </c>
      <c r="K7" s="41">
        <f t="shared" si="2"/>
        <v>0</v>
      </c>
      <c r="L7" s="41">
        <f t="shared" si="2"/>
        <v>0</v>
      </c>
      <c r="M7" s="41">
        <f t="shared" si="2"/>
        <v>0</v>
      </c>
      <c r="N7" s="147">
        <f t="shared" si="1"/>
        <v>0</v>
      </c>
      <c r="O7" s="157"/>
    </row>
    <row r="8" spans="1:15" ht="16.2" customHeight="1" thickBot="1">
      <c r="A8" s="141" t="s">
        <v>147</v>
      </c>
      <c r="B8" s="122">
        <f>SUM(B3+B7)</f>
        <v>0</v>
      </c>
      <c r="C8" s="122">
        <f t="shared" ref="C8:M8" si="3">SUM(C3+C7)</f>
        <v>0</v>
      </c>
      <c r="D8" s="122">
        <f t="shared" si="3"/>
        <v>0</v>
      </c>
      <c r="E8" s="122">
        <f t="shared" si="3"/>
        <v>0</v>
      </c>
      <c r="F8" s="122">
        <f t="shared" si="3"/>
        <v>0</v>
      </c>
      <c r="G8" s="122">
        <f t="shared" si="3"/>
        <v>0</v>
      </c>
      <c r="H8" s="122">
        <f t="shared" si="3"/>
        <v>0</v>
      </c>
      <c r="I8" s="122">
        <f t="shared" si="3"/>
        <v>0</v>
      </c>
      <c r="J8" s="122">
        <f t="shared" si="3"/>
        <v>0</v>
      </c>
      <c r="K8" s="122">
        <f t="shared" si="3"/>
        <v>0</v>
      </c>
      <c r="L8" s="122">
        <f t="shared" si="3"/>
        <v>0</v>
      </c>
      <c r="M8" s="122">
        <f t="shared" si="3"/>
        <v>0</v>
      </c>
      <c r="N8" s="158"/>
      <c r="O8" s="155"/>
    </row>
    <row r="9" spans="1:15" ht="16.2" customHeight="1">
      <c r="A9" s="273" t="s">
        <v>148</v>
      </c>
      <c r="B9" s="274"/>
      <c r="C9" s="274"/>
      <c r="D9" s="274"/>
      <c r="E9" s="274"/>
      <c r="F9" s="274"/>
      <c r="G9" s="274"/>
      <c r="H9" s="274"/>
      <c r="I9" s="274"/>
      <c r="J9" s="274"/>
      <c r="K9" s="274"/>
      <c r="L9" s="274"/>
      <c r="M9" s="274"/>
      <c r="N9" s="275"/>
      <c r="O9" s="156"/>
    </row>
    <row r="10" spans="1:15" ht="16.2" customHeight="1">
      <c r="A10" s="142" t="s">
        <v>149</v>
      </c>
      <c r="B10" s="40">
        <v>0</v>
      </c>
      <c r="C10" s="40">
        <f t="shared" ref="C10:M10" si="4">B10</f>
        <v>0</v>
      </c>
      <c r="D10" s="40">
        <f t="shared" si="4"/>
        <v>0</v>
      </c>
      <c r="E10" s="40">
        <f t="shared" si="4"/>
        <v>0</v>
      </c>
      <c r="F10" s="40">
        <f t="shared" si="4"/>
        <v>0</v>
      </c>
      <c r="G10" s="40">
        <f t="shared" si="4"/>
        <v>0</v>
      </c>
      <c r="H10" s="40">
        <f t="shared" si="4"/>
        <v>0</v>
      </c>
      <c r="I10" s="40">
        <f t="shared" si="4"/>
        <v>0</v>
      </c>
      <c r="J10" s="40">
        <f t="shared" si="4"/>
        <v>0</v>
      </c>
      <c r="K10" s="40">
        <f t="shared" si="4"/>
        <v>0</v>
      </c>
      <c r="L10" s="40">
        <f t="shared" si="4"/>
        <v>0</v>
      </c>
      <c r="M10" s="40">
        <f t="shared" si="4"/>
        <v>0</v>
      </c>
      <c r="N10" s="147">
        <f t="shared" ref="N10:N53" si="5">SUM(B10:M10)</f>
        <v>0</v>
      </c>
      <c r="O10" s="157"/>
    </row>
    <row r="11" spans="1:15" ht="16.2" customHeight="1">
      <c r="A11" s="142" t="s">
        <v>150</v>
      </c>
      <c r="B11" s="40">
        <v>0</v>
      </c>
      <c r="C11" s="40">
        <f t="shared" ref="C11:M11" si="6">B11</f>
        <v>0</v>
      </c>
      <c r="D11" s="40">
        <f t="shared" si="6"/>
        <v>0</v>
      </c>
      <c r="E11" s="40">
        <f t="shared" si="6"/>
        <v>0</v>
      </c>
      <c r="F11" s="40">
        <f t="shared" si="6"/>
        <v>0</v>
      </c>
      <c r="G11" s="40">
        <f t="shared" si="6"/>
        <v>0</v>
      </c>
      <c r="H11" s="40">
        <f t="shared" si="6"/>
        <v>0</v>
      </c>
      <c r="I11" s="40">
        <f t="shared" si="6"/>
        <v>0</v>
      </c>
      <c r="J11" s="40">
        <f t="shared" si="6"/>
        <v>0</v>
      </c>
      <c r="K11" s="40">
        <f t="shared" si="6"/>
        <v>0</v>
      </c>
      <c r="L11" s="40">
        <f t="shared" si="6"/>
        <v>0</v>
      </c>
      <c r="M11" s="40">
        <f t="shared" si="6"/>
        <v>0</v>
      </c>
      <c r="N11" s="147">
        <f t="shared" si="5"/>
        <v>0</v>
      </c>
      <c r="O11" s="157"/>
    </row>
    <row r="12" spans="1:15" ht="16.2" customHeight="1">
      <c r="A12" s="142" t="s">
        <v>151</v>
      </c>
      <c r="B12" s="41">
        <f>0.12*(B11+B10)</f>
        <v>0</v>
      </c>
      <c r="C12" s="41">
        <f t="shared" ref="C12:M12" si="7">0.12*(C11+C10)</f>
        <v>0</v>
      </c>
      <c r="D12" s="41">
        <f>0.12*(D11+D10)</f>
        <v>0</v>
      </c>
      <c r="E12" s="41">
        <f t="shared" si="7"/>
        <v>0</v>
      </c>
      <c r="F12" s="41">
        <f t="shared" si="7"/>
        <v>0</v>
      </c>
      <c r="G12" s="41">
        <f t="shared" si="7"/>
        <v>0</v>
      </c>
      <c r="H12" s="41">
        <f t="shared" si="7"/>
        <v>0</v>
      </c>
      <c r="I12" s="41">
        <f t="shared" si="7"/>
        <v>0</v>
      </c>
      <c r="J12" s="41">
        <f t="shared" si="7"/>
        <v>0</v>
      </c>
      <c r="K12" s="41">
        <f t="shared" si="7"/>
        <v>0</v>
      </c>
      <c r="L12" s="41">
        <f t="shared" si="7"/>
        <v>0</v>
      </c>
      <c r="M12" s="41">
        <f t="shared" si="7"/>
        <v>0</v>
      </c>
      <c r="N12" s="147">
        <f t="shared" si="5"/>
        <v>0</v>
      </c>
      <c r="O12" s="157"/>
    </row>
    <row r="13" spans="1:15" ht="16.2" customHeight="1">
      <c r="A13" s="142" t="s">
        <v>152</v>
      </c>
      <c r="B13" s="40">
        <v>0</v>
      </c>
      <c r="C13" s="40">
        <f t="shared" ref="C13:M13" si="8">B13</f>
        <v>0</v>
      </c>
      <c r="D13" s="40">
        <f t="shared" si="8"/>
        <v>0</v>
      </c>
      <c r="E13" s="40">
        <f t="shared" si="8"/>
        <v>0</v>
      </c>
      <c r="F13" s="40">
        <f t="shared" si="8"/>
        <v>0</v>
      </c>
      <c r="G13" s="40">
        <f t="shared" si="8"/>
        <v>0</v>
      </c>
      <c r="H13" s="40">
        <f t="shared" si="8"/>
        <v>0</v>
      </c>
      <c r="I13" s="40">
        <f t="shared" si="8"/>
        <v>0</v>
      </c>
      <c r="J13" s="40">
        <f t="shared" si="8"/>
        <v>0</v>
      </c>
      <c r="K13" s="40">
        <f t="shared" si="8"/>
        <v>0</v>
      </c>
      <c r="L13" s="40">
        <f t="shared" si="8"/>
        <v>0</v>
      </c>
      <c r="M13" s="40">
        <f t="shared" si="8"/>
        <v>0</v>
      </c>
      <c r="N13" s="147">
        <f t="shared" si="5"/>
        <v>0</v>
      </c>
      <c r="O13" s="157"/>
    </row>
    <row r="14" spans="1:15" ht="16.2" customHeight="1">
      <c r="A14" s="142" t="s">
        <v>153</v>
      </c>
      <c r="B14" s="40">
        <v>0</v>
      </c>
      <c r="C14" s="40">
        <f t="shared" ref="C14:M14" si="9">B14</f>
        <v>0</v>
      </c>
      <c r="D14" s="40">
        <f t="shared" si="9"/>
        <v>0</v>
      </c>
      <c r="E14" s="40">
        <f t="shared" si="9"/>
        <v>0</v>
      </c>
      <c r="F14" s="40">
        <f t="shared" si="9"/>
        <v>0</v>
      </c>
      <c r="G14" s="40">
        <f t="shared" si="9"/>
        <v>0</v>
      </c>
      <c r="H14" s="40">
        <f t="shared" si="9"/>
        <v>0</v>
      </c>
      <c r="I14" s="40">
        <f t="shared" si="9"/>
        <v>0</v>
      </c>
      <c r="J14" s="40">
        <f t="shared" si="9"/>
        <v>0</v>
      </c>
      <c r="K14" s="40">
        <f t="shared" si="9"/>
        <v>0</v>
      </c>
      <c r="L14" s="40">
        <f t="shared" si="9"/>
        <v>0</v>
      </c>
      <c r="M14" s="40">
        <f t="shared" si="9"/>
        <v>0</v>
      </c>
      <c r="N14" s="147">
        <f t="shared" si="5"/>
        <v>0</v>
      </c>
      <c r="O14" s="157"/>
    </row>
    <row r="15" spans="1:15" ht="16.2" customHeight="1">
      <c r="A15" s="142" t="s">
        <v>154</v>
      </c>
      <c r="B15" s="40">
        <v>0</v>
      </c>
      <c r="C15" s="40">
        <f t="shared" ref="C15:M15" si="10">B15</f>
        <v>0</v>
      </c>
      <c r="D15" s="40">
        <f t="shared" si="10"/>
        <v>0</v>
      </c>
      <c r="E15" s="40">
        <f t="shared" si="10"/>
        <v>0</v>
      </c>
      <c r="F15" s="40">
        <f t="shared" si="10"/>
        <v>0</v>
      </c>
      <c r="G15" s="40">
        <f t="shared" si="10"/>
        <v>0</v>
      </c>
      <c r="H15" s="40">
        <f t="shared" si="10"/>
        <v>0</v>
      </c>
      <c r="I15" s="40">
        <f t="shared" si="10"/>
        <v>0</v>
      </c>
      <c r="J15" s="40">
        <f t="shared" si="10"/>
        <v>0</v>
      </c>
      <c r="K15" s="40">
        <f t="shared" si="10"/>
        <v>0</v>
      </c>
      <c r="L15" s="40">
        <f t="shared" si="10"/>
        <v>0</v>
      </c>
      <c r="M15" s="40">
        <f t="shared" si="10"/>
        <v>0</v>
      </c>
      <c r="N15" s="147">
        <f t="shared" si="5"/>
        <v>0</v>
      </c>
      <c r="O15" s="157"/>
    </row>
    <row r="16" spans="1:15" ht="16.2" customHeight="1">
      <c r="A16" s="142" t="s">
        <v>155</v>
      </c>
      <c r="B16" s="40">
        <v>0</v>
      </c>
      <c r="C16" s="40">
        <f t="shared" ref="C16:M16" si="11">B16</f>
        <v>0</v>
      </c>
      <c r="D16" s="40">
        <f t="shared" si="11"/>
        <v>0</v>
      </c>
      <c r="E16" s="40">
        <f t="shared" si="11"/>
        <v>0</v>
      </c>
      <c r="F16" s="40">
        <f t="shared" si="11"/>
        <v>0</v>
      </c>
      <c r="G16" s="40">
        <f t="shared" si="11"/>
        <v>0</v>
      </c>
      <c r="H16" s="40">
        <f t="shared" si="11"/>
        <v>0</v>
      </c>
      <c r="I16" s="40">
        <f t="shared" si="11"/>
        <v>0</v>
      </c>
      <c r="J16" s="40">
        <f t="shared" si="11"/>
        <v>0</v>
      </c>
      <c r="K16" s="40">
        <f t="shared" si="11"/>
        <v>0</v>
      </c>
      <c r="L16" s="40">
        <f t="shared" si="11"/>
        <v>0</v>
      </c>
      <c r="M16" s="40">
        <f t="shared" si="11"/>
        <v>0</v>
      </c>
      <c r="N16" s="147">
        <f t="shared" si="5"/>
        <v>0</v>
      </c>
      <c r="O16" s="157"/>
    </row>
    <row r="17" spans="1:15" ht="16.2" customHeight="1">
      <c r="A17" s="142" t="s">
        <v>156</v>
      </c>
      <c r="B17" s="40">
        <v>0</v>
      </c>
      <c r="C17" s="40">
        <f t="shared" ref="C17:M17" si="12">B17</f>
        <v>0</v>
      </c>
      <c r="D17" s="40">
        <f t="shared" si="12"/>
        <v>0</v>
      </c>
      <c r="E17" s="40">
        <f t="shared" si="12"/>
        <v>0</v>
      </c>
      <c r="F17" s="40">
        <f t="shared" si="12"/>
        <v>0</v>
      </c>
      <c r="G17" s="40">
        <f t="shared" si="12"/>
        <v>0</v>
      </c>
      <c r="H17" s="40">
        <f t="shared" si="12"/>
        <v>0</v>
      </c>
      <c r="I17" s="40">
        <f t="shared" si="12"/>
        <v>0</v>
      </c>
      <c r="J17" s="40">
        <f t="shared" si="12"/>
        <v>0</v>
      </c>
      <c r="K17" s="40">
        <f t="shared" si="12"/>
        <v>0</v>
      </c>
      <c r="L17" s="40">
        <f t="shared" si="12"/>
        <v>0</v>
      </c>
      <c r="M17" s="40">
        <f t="shared" si="12"/>
        <v>0</v>
      </c>
      <c r="N17" s="147">
        <f t="shared" si="5"/>
        <v>0</v>
      </c>
      <c r="O17" s="157"/>
    </row>
    <row r="18" spans="1:15" ht="16.2" customHeight="1">
      <c r="A18" s="142" t="s">
        <v>157</v>
      </c>
      <c r="B18" s="40">
        <v>0</v>
      </c>
      <c r="C18" s="40">
        <f t="shared" ref="C18" si="13">B18</f>
        <v>0</v>
      </c>
      <c r="D18" s="40">
        <f t="shared" ref="D18" si="14">C18</f>
        <v>0</v>
      </c>
      <c r="E18" s="40">
        <f t="shared" ref="E18" si="15">D18</f>
        <v>0</v>
      </c>
      <c r="F18" s="40">
        <f t="shared" ref="F18" si="16">E18</f>
        <v>0</v>
      </c>
      <c r="G18" s="40">
        <f t="shared" ref="G18" si="17">F18</f>
        <v>0</v>
      </c>
      <c r="H18" s="40">
        <f t="shared" ref="H18" si="18">G18</f>
        <v>0</v>
      </c>
      <c r="I18" s="40">
        <f t="shared" ref="I18" si="19">H18</f>
        <v>0</v>
      </c>
      <c r="J18" s="40">
        <f t="shared" ref="J18" si="20">I18</f>
        <v>0</v>
      </c>
      <c r="K18" s="40">
        <f t="shared" ref="K18" si="21">J18</f>
        <v>0</v>
      </c>
      <c r="L18" s="40">
        <f t="shared" ref="L18" si="22">K18</f>
        <v>0</v>
      </c>
      <c r="M18" s="40">
        <f t="shared" ref="M18" si="23">L18</f>
        <v>0</v>
      </c>
      <c r="N18" s="147">
        <f t="shared" si="5"/>
        <v>0</v>
      </c>
      <c r="O18" s="157"/>
    </row>
    <row r="19" spans="1:15" ht="16.2" customHeight="1">
      <c r="A19" s="142" t="s">
        <v>158</v>
      </c>
      <c r="B19" s="40">
        <v>0</v>
      </c>
      <c r="C19" s="40">
        <f t="shared" ref="C19:M19" si="24">B19</f>
        <v>0</v>
      </c>
      <c r="D19" s="40">
        <f t="shared" si="24"/>
        <v>0</v>
      </c>
      <c r="E19" s="40">
        <f t="shared" si="24"/>
        <v>0</v>
      </c>
      <c r="F19" s="40">
        <f t="shared" si="24"/>
        <v>0</v>
      </c>
      <c r="G19" s="40">
        <f t="shared" si="24"/>
        <v>0</v>
      </c>
      <c r="H19" s="40">
        <f t="shared" si="24"/>
        <v>0</v>
      </c>
      <c r="I19" s="40">
        <f t="shared" si="24"/>
        <v>0</v>
      </c>
      <c r="J19" s="40">
        <f t="shared" si="24"/>
        <v>0</v>
      </c>
      <c r="K19" s="40">
        <f t="shared" si="24"/>
        <v>0</v>
      </c>
      <c r="L19" s="40">
        <f t="shared" si="24"/>
        <v>0</v>
      </c>
      <c r="M19" s="40">
        <f t="shared" si="24"/>
        <v>0</v>
      </c>
      <c r="N19" s="147">
        <f t="shared" si="5"/>
        <v>0</v>
      </c>
      <c r="O19" s="157"/>
    </row>
    <row r="20" spans="1:15" ht="16.2" customHeight="1">
      <c r="A20" s="142" t="s">
        <v>159</v>
      </c>
      <c r="B20" s="40">
        <v>0</v>
      </c>
      <c r="C20" s="40">
        <f t="shared" ref="C20:M20" si="25">B20</f>
        <v>0</v>
      </c>
      <c r="D20" s="40">
        <f t="shared" si="25"/>
        <v>0</v>
      </c>
      <c r="E20" s="40">
        <f t="shared" si="25"/>
        <v>0</v>
      </c>
      <c r="F20" s="40">
        <f t="shared" si="25"/>
        <v>0</v>
      </c>
      <c r="G20" s="40">
        <f t="shared" si="25"/>
        <v>0</v>
      </c>
      <c r="H20" s="40">
        <f t="shared" si="25"/>
        <v>0</v>
      </c>
      <c r="I20" s="40">
        <f t="shared" si="25"/>
        <v>0</v>
      </c>
      <c r="J20" s="40">
        <f t="shared" si="25"/>
        <v>0</v>
      </c>
      <c r="K20" s="40">
        <f t="shared" si="25"/>
        <v>0</v>
      </c>
      <c r="L20" s="40">
        <f t="shared" si="25"/>
        <v>0</v>
      </c>
      <c r="M20" s="40">
        <f t="shared" si="25"/>
        <v>0</v>
      </c>
      <c r="N20" s="147">
        <f t="shared" si="5"/>
        <v>0</v>
      </c>
      <c r="O20" s="157"/>
    </row>
    <row r="21" spans="1:15" ht="16.2" customHeight="1">
      <c r="A21" s="142" t="s">
        <v>160</v>
      </c>
      <c r="B21" s="40">
        <v>0</v>
      </c>
      <c r="C21" s="40">
        <f t="shared" ref="C21:M21" si="26">B21</f>
        <v>0</v>
      </c>
      <c r="D21" s="40">
        <f t="shared" si="26"/>
        <v>0</v>
      </c>
      <c r="E21" s="40">
        <f t="shared" si="26"/>
        <v>0</v>
      </c>
      <c r="F21" s="40">
        <f t="shared" si="26"/>
        <v>0</v>
      </c>
      <c r="G21" s="40">
        <f t="shared" si="26"/>
        <v>0</v>
      </c>
      <c r="H21" s="40">
        <f t="shared" si="26"/>
        <v>0</v>
      </c>
      <c r="I21" s="40">
        <f t="shared" si="26"/>
        <v>0</v>
      </c>
      <c r="J21" s="40">
        <f t="shared" si="26"/>
        <v>0</v>
      </c>
      <c r="K21" s="40">
        <f t="shared" si="26"/>
        <v>0</v>
      </c>
      <c r="L21" s="40">
        <f t="shared" si="26"/>
        <v>0</v>
      </c>
      <c r="M21" s="40">
        <f t="shared" si="26"/>
        <v>0</v>
      </c>
      <c r="N21" s="147">
        <f t="shared" si="5"/>
        <v>0</v>
      </c>
      <c r="O21" s="157"/>
    </row>
    <row r="22" spans="1:15" ht="16.2" customHeight="1">
      <c r="A22" s="142" t="s">
        <v>161</v>
      </c>
      <c r="B22" s="40">
        <v>0</v>
      </c>
      <c r="C22" s="40">
        <f t="shared" ref="C22:M22" si="27">B22</f>
        <v>0</v>
      </c>
      <c r="D22" s="40">
        <f t="shared" si="27"/>
        <v>0</v>
      </c>
      <c r="E22" s="40">
        <f t="shared" si="27"/>
        <v>0</v>
      </c>
      <c r="F22" s="40">
        <f t="shared" si="27"/>
        <v>0</v>
      </c>
      <c r="G22" s="40">
        <f t="shared" si="27"/>
        <v>0</v>
      </c>
      <c r="H22" s="40">
        <f t="shared" si="27"/>
        <v>0</v>
      </c>
      <c r="I22" s="40">
        <f t="shared" si="27"/>
        <v>0</v>
      </c>
      <c r="J22" s="40">
        <f t="shared" si="27"/>
        <v>0</v>
      </c>
      <c r="K22" s="40">
        <f t="shared" si="27"/>
        <v>0</v>
      </c>
      <c r="L22" s="40">
        <f t="shared" si="27"/>
        <v>0</v>
      </c>
      <c r="M22" s="40">
        <f t="shared" si="27"/>
        <v>0</v>
      </c>
      <c r="N22" s="147">
        <f t="shared" si="5"/>
        <v>0</v>
      </c>
      <c r="O22" s="157"/>
    </row>
    <row r="23" spans="1:15" ht="16.2" customHeight="1">
      <c r="A23" s="142" t="s">
        <v>162</v>
      </c>
      <c r="B23" s="40">
        <v>0</v>
      </c>
      <c r="C23" s="40">
        <f t="shared" ref="C23:M23" si="28">B23</f>
        <v>0</v>
      </c>
      <c r="D23" s="40">
        <f t="shared" si="28"/>
        <v>0</v>
      </c>
      <c r="E23" s="40">
        <f t="shared" si="28"/>
        <v>0</v>
      </c>
      <c r="F23" s="40">
        <f t="shared" si="28"/>
        <v>0</v>
      </c>
      <c r="G23" s="40">
        <f t="shared" si="28"/>
        <v>0</v>
      </c>
      <c r="H23" s="40">
        <f t="shared" si="28"/>
        <v>0</v>
      </c>
      <c r="I23" s="40">
        <f t="shared" si="28"/>
        <v>0</v>
      </c>
      <c r="J23" s="40">
        <f t="shared" si="28"/>
        <v>0</v>
      </c>
      <c r="K23" s="40">
        <f t="shared" si="28"/>
        <v>0</v>
      </c>
      <c r="L23" s="40">
        <f t="shared" si="28"/>
        <v>0</v>
      </c>
      <c r="M23" s="40">
        <f t="shared" si="28"/>
        <v>0</v>
      </c>
      <c r="N23" s="147">
        <f t="shared" si="5"/>
        <v>0</v>
      </c>
      <c r="O23" s="157"/>
    </row>
    <row r="24" spans="1:15" ht="16.2" customHeight="1">
      <c r="A24" s="142" t="s">
        <v>163</v>
      </c>
      <c r="B24" s="40">
        <v>0</v>
      </c>
      <c r="C24" s="40">
        <f>B24</f>
        <v>0</v>
      </c>
      <c r="D24" s="40">
        <f t="shared" ref="D24:M24" si="29">C24</f>
        <v>0</v>
      </c>
      <c r="E24" s="40">
        <f t="shared" si="29"/>
        <v>0</v>
      </c>
      <c r="F24" s="40">
        <f t="shared" si="29"/>
        <v>0</v>
      </c>
      <c r="G24" s="40">
        <f t="shared" si="29"/>
        <v>0</v>
      </c>
      <c r="H24" s="40">
        <f t="shared" si="29"/>
        <v>0</v>
      </c>
      <c r="I24" s="40">
        <f t="shared" si="29"/>
        <v>0</v>
      </c>
      <c r="J24" s="40">
        <f t="shared" si="29"/>
        <v>0</v>
      </c>
      <c r="K24" s="40">
        <f t="shared" si="29"/>
        <v>0</v>
      </c>
      <c r="L24" s="40">
        <f t="shared" si="29"/>
        <v>0</v>
      </c>
      <c r="M24" s="40">
        <f t="shared" si="29"/>
        <v>0</v>
      </c>
      <c r="N24" s="147">
        <f>SUM(B24:M24)</f>
        <v>0</v>
      </c>
      <c r="O24" s="157"/>
    </row>
    <row r="25" spans="1:15" s="119" customFormat="1" ht="16.2" customHeight="1">
      <c r="A25" s="142" t="s">
        <v>164</v>
      </c>
      <c r="B25" s="40">
        <v>0</v>
      </c>
      <c r="C25" s="40">
        <f>B25</f>
        <v>0</v>
      </c>
      <c r="D25" s="40">
        <f t="shared" ref="D25:M25" si="30">C25</f>
        <v>0</v>
      </c>
      <c r="E25" s="40">
        <f t="shared" si="30"/>
        <v>0</v>
      </c>
      <c r="F25" s="40">
        <f t="shared" si="30"/>
        <v>0</v>
      </c>
      <c r="G25" s="40">
        <f t="shared" si="30"/>
        <v>0</v>
      </c>
      <c r="H25" s="40">
        <f t="shared" si="30"/>
        <v>0</v>
      </c>
      <c r="I25" s="40">
        <f t="shared" si="30"/>
        <v>0</v>
      </c>
      <c r="J25" s="40">
        <f t="shared" si="30"/>
        <v>0</v>
      </c>
      <c r="K25" s="40">
        <f t="shared" si="30"/>
        <v>0</v>
      </c>
      <c r="L25" s="40">
        <f t="shared" si="30"/>
        <v>0</v>
      </c>
      <c r="M25" s="40">
        <f t="shared" si="30"/>
        <v>0</v>
      </c>
      <c r="N25" s="147">
        <f t="shared" si="5"/>
        <v>0</v>
      </c>
      <c r="O25" s="157"/>
    </row>
    <row r="26" spans="1:15" s="119" customFormat="1" ht="16.2" customHeight="1">
      <c r="A26" s="142" t="s">
        <v>165</v>
      </c>
      <c r="B26" s="40">
        <v>0</v>
      </c>
      <c r="C26" s="40">
        <f t="shared" ref="C26:M26" si="31">B26</f>
        <v>0</v>
      </c>
      <c r="D26" s="40">
        <f t="shared" si="31"/>
        <v>0</v>
      </c>
      <c r="E26" s="40">
        <f t="shared" si="31"/>
        <v>0</v>
      </c>
      <c r="F26" s="40">
        <f t="shared" si="31"/>
        <v>0</v>
      </c>
      <c r="G26" s="40">
        <f t="shared" si="31"/>
        <v>0</v>
      </c>
      <c r="H26" s="40">
        <f t="shared" si="31"/>
        <v>0</v>
      </c>
      <c r="I26" s="40">
        <f t="shared" si="31"/>
        <v>0</v>
      </c>
      <c r="J26" s="40">
        <f t="shared" si="31"/>
        <v>0</v>
      </c>
      <c r="K26" s="40">
        <f t="shared" si="31"/>
        <v>0</v>
      </c>
      <c r="L26" s="40">
        <f t="shared" si="31"/>
        <v>0</v>
      </c>
      <c r="M26" s="40">
        <f t="shared" si="31"/>
        <v>0</v>
      </c>
      <c r="N26" s="147">
        <f t="shared" si="5"/>
        <v>0</v>
      </c>
      <c r="O26" s="157"/>
    </row>
    <row r="27" spans="1:15" s="119" customFormat="1" ht="16.2" customHeight="1">
      <c r="A27" s="145" t="s">
        <v>166</v>
      </c>
      <c r="B27" s="107">
        <v>0</v>
      </c>
      <c r="C27" s="107">
        <f t="shared" ref="C27" si="32">B27</f>
        <v>0</v>
      </c>
      <c r="D27" s="107">
        <f t="shared" ref="D27" si="33">C27</f>
        <v>0</v>
      </c>
      <c r="E27" s="107">
        <f t="shared" ref="E27" si="34">D27</f>
        <v>0</v>
      </c>
      <c r="F27" s="107">
        <f t="shared" ref="F27" si="35">E27</f>
        <v>0</v>
      </c>
      <c r="G27" s="107">
        <f t="shared" ref="G27" si="36">F27</f>
        <v>0</v>
      </c>
      <c r="H27" s="107">
        <f t="shared" ref="H27" si="37">G27</f>
        <v>0</v>
      </c>
      <c r="I27" s="107">
        <f t="shared" ref="I27" si="38">H27</f>
        <v>0</v>
      </c>
      <c r="J27" s="107">
        <f t="shared" ref="J27" si="39">I27</f>
        <v>0</v>
      </c>
      <c r="K27" s="107">
        <f t="shared" ref="K27" si="40">J27</f>
        <v>0</v>
      </c>
      <c r="L27" s="107">
        <f t="shared" ref="L27" si="41">K27</f>
        <v>0</v>
      </c>
      <c r="M27" s="107">
        <f t="shared" ref="M27" si="42">L27</f>
        <v>0</v>
      </c>
      <c r="N27" s="148">
        <f t="shared" si="5"/>
        <v>0</v>
      </c>
      <c r="O27" s="157"/>
    </row>
    <row r="28" spans="1:15" ht="16.2" customHeight="1">
      <c r="A28" s="142" t="s">
        <v>167</v>
      </c>
      <c r="B28" s="40">
        <v>0</v>
      </c>
      <c r="C28" s="40">
        <f t="shared" ref="C28:M28" si="43">B28</f>
        <v>0</v>
      </c>
      <c r="D28" s="40">
        <f t="shared" si="43"/>
        <v>0</v>
      </c>
      <c r="E28" s="40">
        <f t="shared" si="43"/>
        <v>0</v>
      </c>
      <c r="F28" s="40">
        <f t="shared" si="43"/>
        <v>0</v>
      </c>
      <c r="G28" s="40">
        <f t="shared" si="43"/>
        <v>0</v>
      </c>
      <c r="H28" s="40">
        <f t="shared" si="43"/>
        <v>0</v>
      </c>
      <c r="I28" s="40">
        <f t="shared" si="43"/>
        <v>0</v>
      </c>
      <c r="J28" s="40">
        <f t="shared" si="43"/>
        <v>0</v>
      </c>
      <c r="K28" s="40">
        <f t="shared" si="43"/>
        <v>0</v>
      </c>
      <c r="L28" s="40">
        <f t="shared" si="43"/>
        <v>0</v>
      </c>
      <c r="M28" s="40">
        <f t="shared" si="43"/>
        <v>0</v>
      </c>
      <c r="N28" s="147">
        <f t="shared" si="5"/>
        <v>0</v>
      </c>
      <c r="O28" s="157"/>
    </row>
    <row r="29" spans="1:15" ht="16.2" customHeight="1">
      <c r="A29" s="142" t="s">
        <v>168</v>
      </c>
      <c r="B29" s="40">
        <v>0</v>
      </c>
      <c r="C29" s="40">
        <f t="shared" ref="C29:M29" si="44">B29</f>
        <v>0</v>
      </c>
      <c r="D29" s="40">
        <f t="shared" si="44"/>
        <v>0</v>
      </c>
      <c r="E29" s="40">
        <f t="shared" si="44"/>
        <v>0</v>
      </c>
      <c r="F29" s="40">
        <f t="shared" si="44"/>
        <v>0</v>
      </c>
      <c r="G29" s="40">
        <f t="shared" si="44"/>
        <v>0</v>
      </c>
      <c r="H29" s="40">
        <f t="shared" si="44"/>
        <v>0</v>
      </c>
      <c r="I29" s="40">
        <f t="shared" si="44"/>
        <v>0</v>
      </c>
      <c r="J29" s="40">
        <f t="shared" si="44"/>
        <v>0</v>
      </c>
      <c r="K29" s="40">
        <f t="shared" si="44"/>
        <v>0</v>
      </c>
      <c r="L29" s="40">
        <f t="shared" si="44"/>
        <v>0</v>
      </c>
      <c r="M29" s="40">
        <f t="shared" si="44"/>
        <v>0</v>
      </c>
      <c r="N29" s="147">
        <f t="shared" si="5"/>
        <v>0</v>
      </c>
      <c r="O29" s="157"/>
    </row>
    <row r="30" spans="1:15" ht="16.2" customHeight="1">
      <c r="A30" s="142" t="s">
        <v>169</v>
      </c>
      <c r="B30" s="40">
        <v>0</v>
      </c>
      <c r="C30" s="40">
        <f t="shared" ref="C30:M30" si="45">B30</f>
        <v>0</v>
      </c>
      <c r="D30" s="40">
        <f t="shared" si="45"/>
        <v>0</v>
      </c>
      <c r="E30" s="40">
        <f t="shared" si="45"/>
        <v>0</v>
      </c>
      <c r="F30" s="40">
        <f t="shared" si="45"/>
        <v>0</v>
      </c>
      <c r="G30" s="40">
        <f t="shared" si="45"/>
        <v>0</v>
      </c>
      <c r="H30" s="40">
        <f t="shared" si="45"/>
        <v>0</v>
      </c>
      <c r="I30" s="40">
        <f t="shared" si="45"/>
        <v>0</v>
      </c>
      <c r="J30" s="40">
        <f t="shared" si="45"/>
        <v>0</v>
      </c>
      <c r="K30" s="40">
        <f t="shared" si="45"/>
        <v>0</v>
      </c>
      <c r="L30" s="40">
        <f t="shared" si="45"/>
        <v>0</v>
      </c>
      <c r="M30" s="40">
        <f t="shared" si="45"/>
        <v>0</v>
      </c>
      <c r="N30" s="147">
        <f t="shared" si="5"/>
        <v>0</v>
      </c>
      <c r="O30" s="157"/>
    </row>
    <row r="31" spans="1:15" ht="16.2" customHeight="1">
      <c r="A31" s="142" t="s">
        <v>170</v>
      </c>
      <c r="B31" s="40">
        <v>0</v>
      </c>
      <c r="C31" s="40">
        <f t="shared" ref="C31:M33" si="46">B31</f>
        <v>0</v>
      </c>
      <c r="D31" s="40">
        <f t="shared" si="46"/>
        <v>0</v>
      </c>
      <c r="E31" s="40">
        <f t="shared" si="46"/>
        <v>0</v>
      </c>
      <c r="F31" s="40">
        <f t="shared" si="46"/>
        <v>0</v>
      </c>
      <c r="G31" s="40">
        <f t="shared" si="46"/>
        <v>0</v>
      </c>
      <c r="H31" s="40">
        <f t="shared" si="46"/>
        <v>0</v>
      </c>
      <c r="I31" s="40">
        <f t="shared" si="46"/>
        <v>0</v>
      </c>
      <c r="J31" s="40">
        <f t="shared" si="46"/>
        <v>0</v>
      </c>
      <c r="K31" s="40">
        <f t="shared" si="46"/>
        <v>0</v>
      </c>
      <c r="L31" s="40">
        <f t="shared" si="46"/>
        <v>0</v>
      </c>
      <c r="M31" s="40">
        <f t="shared" si="46"/>
        <v>0</v>
      </c>
      <c r="N31" s="147">
        <f t="shared" si="5"/>
        <v>0</v>
      </c>
      <c r="O31" s="157"/>
    </row>
    <row r="32" spans="1:15" ht="16.2" customHeight="1">
      <c r="A32" s="142" t="s">
        <v>171</v>
      </c>
      <c r="B32" s="40">
        <v>0</v>
      </c>
      <c r="C32" s="40">
        <f t="shared" si="46"/>
        <v>0</v>
      </c>
      <c r="D32" s="40">
        <f t="shared" ref="D32:D33" si="47">C32</f>
        <v>0</v>
      </c>
      <c r="E32" s="40">
        <f t="shared" ref="E32:E33" si="48">D32</f>
        <v>0</v>
      </c>
      <c r="F32" s="40">
        <f t="shared" ref="F32:F33" si="49">E32</f>
        <v>0</v>
      </c>
      <c r="G32" s="40">
        <f t="shared" ref="G32:G33" si="50">F32</f>
        <v>0</v>
      </c>
      <c r="H32" s="40">
        <f t="shared" ref="H32:H33" si="51">G32</f>
        <v>0</v>
      </c>
      <c r="I32" s="40">
        <f t="shared" ref="I32:I33" si="52">H32</f>
        <v>0</v>
      </c>
      <c r="J32" s="40">
        <f t="shared" ref="J32:J33" si="53">I32</f>
        <v>0</v>
      </c>
      <c r="K32" s="40">
        <f t="shared" ref="K32:K33" si="54">J32</f>
        <v>0</v>
      </c>
      <c r="L32" s="40">
        <f t="shared" ref="L32:L33" si="55">K32</f>
        <v>0</v>
      </c>
      <c r="M32" s="40">
        <f t="shared" ref="M32:M33" si="56">L32</f>
        <v>0</v>
      </c>
      <c r="N32" s="147">
        <f t="shared" si="5"/>
        <v>0</v>
      </c>
      <c r="O32" s="157"/>
    </row>
    <row r="33" spans="1:15" ht="16.2" customHeight="1">
      <c r="A33" s="142" t="s">
        <v>172</v>
      </c>
      <c r="B33" s="40">
        <v>0</v>
      </c>
      <c r="C33" s="40">
        <f t="shared" si="46"/>
        <v>0</v>
      </c>
      <c r="D33" s="40">
        <f t="shared" si="47"/>
        <v>0</v>
      </c>
      <c r="E33" s="40">
        <f t="shared" si="48"/>
        <v>0</v>
      </c>
      <c r="F33" s="40">
        <f t="shared" si="49"/>
        <v>0</v>
      </c>
      <c r="G33" s="40">
        <f t="shared" si="50"/>
        <v>0</v>
      </c>
      <c r="H33" s="40">
        <f t="shared" si="51"/>
        <v>0</v>
      </c>
      <c r="I33" s="40">
        <f t="shared" si="52"/>
        <v>0</v>
      </c>
      <c r="J33" s="40">
        <f t="shared" si="53"/>
        <v>0</v>
      </c>
      <c r="K33" s="40">
        <f t="shared" si="54"/>
        <v>0</v>
      </c>
      <c r="L33" s="40">
        <f t="shared" si="55"/>
        <v>0</v>
      </c>
      <c r="M33" s="40">
        <f t="shared" si="56"/>
        <v>0</v>
      </c>
      <c r="N33" s="147">
        <f t="shared" si="5"/>
        <v>0</v>
      </c>
      <c r="O33" s="157"/>
    </row>
    <row r="34" spans="1:15" ht="16.2" customHeight="1">
      <c r="A34" s="142" t="s">
        <v>173</v>
      </c>
      <c r="B34" s="40">
        <v>0</v>
      </c>
      <c r="C34" s="40">
        <f t="shared" ref="C34" si="57">B34</f>
        <v>0</v>
      </c>
      <c r="D34" s="40">
        <f t="shared" ref="D34" si="58">C34</f>
        <v>0</v>
      </c>
      <c r="E34" s="40">
        <f t="shared" ref="E34" si="59">D34</f>
        <v>0</v>
      </c>
      <c r="F34" s="40">
        <f t="shared" ref="F34" si="60">E34</f>
        <v>0</v>
      </c>
      <c r="G34" s="40">
        <f t="shared" ref="G34" si="61">F34</f>
        <v>0</v>
      </c>
      <c r="H34" s="40">
        <f t="shared" ref="H34" si="62">G34</f>
        <v>0</v>
      </c>
      <c r="I34" s="40">
        <f t="shared" ref="I34" si="63">H34</f>
        <v>0</v>
      </c>
      <c r="J34" s="40">
        <f t="shared" ref="J34" si="64">I34</f>
        <v>0</v>
      </c>
      <c r="K34" s="40">
        <f t="shared" ref="K34" si="65">J34</f>
        <v>0</v>
      </c>
      <c r="L34" s="40">
        <f t="shared" ref="L34" si="66">K34</f>
        <v>0</v>
      </c>
      <c r="M34" s="40">
        <f t="shared" ref="M34" si="67">L34</f>
        <v>0</v>
      </c>
      <c r="N34" s="147">
        <f t="shared" si="5"/>
        <v>0</v>
      </c>
      <c r="O34" s="157"/>
    </row>
    <row r="35" spans="1:15" ht="16.2" customHeight="1">
      <c r="A35" s="143" t="s">
        <v>174</v>
      </c>
      <c r="B35" s="42">
        <f>Instructions!$A$46*B5*Instructions!$A$45</f>
        <v>0</v>
      </c>
      <c r="C35" s="42">
        <f>Instructions!$A$46*C5*Instructions!$A$45</f>
        <v>0</v>
      </c>
      <c r="D35" s="42">
        <f>Instructions!$A$46*D5*Instructions!$A$45</f>
        <v>0</v>
      </c>
      <c r="E35" s="42">
        <f>Instructions!$A$46*E5*Instructions!$A$45</f>
        <v>0</v>
      </c>
      <c r="F35" s="42">
        <f>Instructions!$A$46*F5*Instructions!$A$45</f>
        <v>0</v>
      </c>
      <c r="G35" s="42">
        <f>Instructions!$A$46*G5*Instructions!$A$45</f>
        <v>0</v>
      </c>
      <c r="H35" s="42">
        <f>Instructions!$A$46*H5*Instructions!$A$45</f>
        <v>0</v>
      </c>
      <c r="I35" s="42">
        <f>Instructions!$A$46*I5*Instructions!$A$45</f>
        <v>0</v>
      </c>
      <c r="J35" s="42">
        <f>Instructions!$A$46*J5*Instructions!$A$45</f>
        <v>0</v>
      </c>
      <c r="K35" s="42">
        <f>Instructions!$A$46*K5*Instructions!$A$45</f>
        <v>0</v>
      </c>
      <c r="L35" s="42">
        <f>Instructions!$A$46*L5*Instructions!$A$45</f>
        <v>0</v>
      </c>
      <c r="M35" s="42">
        <f>Instructions!$A$46*M5*Instructions!$A$45</f>
        <v>0</v>
      </c>
      <c r="N35" s="147">
        <f>SUM(B35:M35)</f>
        <v>0</v>
      </c>
      <c r="O35" s="157"/>
    </row>
    <row r="36" spans="1:15" ht="16.2" customHeight="1">
      <c r="A36" s="142" t="s">
        <v>175</v>
      </c>
      <c r="B36" s="40">
        <v>0</v>
      </c>
      <c r="C36" s="40">
        <f t="shared" ref="C36:M36" si="68">B36</f>
        <v>0</v>
      </c>
      <c r="D36" s="40">
        <f t="shared" si="68"/>
        <v>0</v>
      </c>
      <c r="E36" s="40">
        <f t="shared" si="68"/>
        <v>0</v>
      </c>
      <c r="F36" s="40">
        <f t="shared" si="68"/>
        <v>0</v>
      </c>
      <c r="G36" s="40">
        <f t="shared" si="68"/>
        <v>0</v>
      </c>
      <c r="H36" s="40">
        <f t="shared" si="68"/>
        <v>0</v>
      </c>
      <c r="I36" s="40">
        <f t="shared" si="68"/>
        <v>0</v>
      </c>
      <c r="J36" s="40">
        <f t="shared" si="68"/>
        <v>0</v>
      </c>
      <c r="K36" s="40">
        <f t="shared" si="68"/>
        <v>0</v>
      </c>
      <c r="L36" s="40">
        <f t="shared" si="68"/>
        <v>0</v>
      </c>
      <c r="M36" s="40">
        <f t="shared" si="68"/>
        <v>0</v>
      </c>
      <c r="N36" s="147">
        <f t="shared" si="5"/>
        <v>0</v>
      </c>
      <c r="O36" s="157"/>
    </row>
    <row r="37" spans="1:15" ht="16.2" customHeight="1">
      <c r="A37" s="142" t="s">
        <v>176</v>
      </c>
      <c r="B37" s="40">
        <v>0</v>
      </c>
      <c r="C37" s="40">
        <f t="shared" ref="C37:M37" si="69">B37</f>
        <v>0</v>
      </c>
      <c r="D37" s="40">
        <f t="shared" si="69"/>
        <v>0</v>
      </c>
      <c r="E37" s="40">
        <f t="shared" si="69"/>
        <v>0</v>
      </c>
      <c r="F37" s="40">
        <f t="shared" si="69"/>
        <v>0</v>
      </c>
      <c r="G37" s="40">
        <f t="shared" si="69"/>
        <v>0</v>
      </c>
      <c r="H37" s="40">
        <f t="shared" si="69"/>
        <v>0</v>
      </c>
      <c r="I37" s="40">
        <f t="shared" si="69"/>
        <v>0</v>
      </c>
      <c r="J37" s="40">
        <f t="shared" si="69"/>
        <v>0</v>
      </c>
      <c r="K37" s="40">
        <f t="shared" si="69"/>
        <v>0</v>
      </c>
      <c r="L37" s="40">
        <f t="shared" si="69"/>
        <v>0</v>
      </c>
      <c r="M37" s="40">
        <f t="shared" si="69"/>
        <v>0</v>
      </c>
      <c r="N37" s="147">
        <f t="shared" si="5"/>
        <v>0</v>
      </c>
      <c r="O37" s="157"/>
    </row>
    <row r="38" spans="1:15" ht="16.2" customHeight="1">
      <c r="A38" s="142" t="s">
        <v>177</v>
      </c>
      <c r="B38" s="40">
        <v>0</v>
      </c>
      <c r="C38" s="40">
        <f t="shared" ref="C38:M38" si="70">B38</f>
        <v>0</v>
      </c>
      <c r="D38" s="40">
        <f t="shared" si="70"/>
        <v>0</v>
      </c>
      <c r="E38" s="40">
        <f t="shared" si="70"/>
        <v>0</v>
      </c>
      <c r="F38" s="40">
        <f t="shared" si="70"/>
        <v>0</v>
      </c>
      <c r="G38" s="40">
        <f t="shared" si="70"/>
        <v>0</v>
      </c>
      <c r="H38" s="40">
        <f t="shared" si="70"/>
        <v>0</v>
      </c>
      <c r="I38" s="40">
        <f t="shared" si="70"/>
        <v>0</v>
      </c>
      <c r="J38" s="40">
        <f t="shared" si="70"/>
        <v>0</v>
      </c>
      <c r="K38" s="40">
        <f t="shared" si="70"/>
        <v>0</v>
      </c>
      <c r="L38" s="40">
        <f t="shared" si="70"/>
        <v>0</v>
      </c>
      <c r="M38" s="40">
        <f t="shared" si="70"/>
        <v>0</v>
      </c>
      <c r="N38" s="147">
        <f t="shared" si="5"/>
        <v>0</v>
      </c>
      <c r="O38" s="157"/>
    </row>
    <row r="39" spans="1:15" ht="16.2" customHeight="1">
      <c r="A39" s="142" t="s">
        <v>178</v>
      </c>
      <c r="B39" s="40">
        <v>0</v>
      </c>
      <c r="C39" s="40">
        <f t="shared" ref="C39:M39" si="71">B39</f>
        <v>0</v>
      </c>
      <c r="D39" s="40">
        <f t="shared" si="71"/>
        <v>0</v>
      </c>
      <c r="E39" s="40">
        <f t="shared" si="71"/>
        <v>0</v>
      </c>
      <c r="F39" s="40">
        <f t="shared" si="71"/>
        <v>0</v>
      </c>
      <c r="G39" s="40">
        <f t="shared" si="71"/>
        <v>0</v>
      </c>
      <c r="H39" s="40">
        <f t="shared" si="71"/>
        <v>0</v>
      </c>
      <c r="I39" s="40">
        <f t="shared" si="71"/>
        <v>0</v>
      </c>
      <c r="J39" s="40">
        <f t="shared" si="71"/>
        <v>0</v>
      </c>
      <c r="K39" s="40">
        <f t="shared" si="71"/>
        <v>0</v>
      </c>
      <c r="L39" s="40">
        <f t="shared" si="71"/>
        <v>0</v>
      </c>
      <c r="M39" s="40">
        <f t="shared" si="71"/>
        <v>0</v>
      </c>
      <c r="N39" s="147">
        <f t="shared" si="5"/>
        <v>0</v>
      </c>
      <c r="O39" s="157"/>
    </row>
    <row r="40" spans="1:15" ht="16.2" customHeight="1">
      <c r="A40" s="142" t="s">
        <v>179</v>
      </c>
      <c r="B40" s="40">
        <v>0</v>
      </c>
      <c r="C40" s="40">
        <f t="shared" ref="C40:M40" si="72">B40</f>
        <v>0</v>
      </c>
      <c r="D40" s="40">
        <f t="shared" si="72"/>
        <v>0</v>
      </c>
      <c r="E40" s="40">
        <f t="shared" si="72"/>
        <v>0</v>
      </c>
      <c r="F40" s="40">
        <f t="shared" si="72"/>
        <v>0</v>
      </c>
      <c r="G40" s="40">
        <f t="shared" si="72"/>
        <v>0</v>
      </c>
      <c r="H40" s="40">
        <f t="shared" si="72"/>
        <v>0</v>
      </c>
      <c r="I40" s="40">
        <f t="shared" si="72"/>
        <v>0</v>
      </c>
      <c r="J40" s="40">
        <f t="shared" si="72"/>
        <v>0</v>
      </c>
      <c r="K40" s="40">
        <f t="shared" si="72"/>
        <v>0</v>
      </c>
      <c r="L40" s="40">
        <f t="shared" si="72"/>
        <v>0</v>
      </c>
      <c r="M40" s="40">
        <f t="shared" si="72"/>
        <v>0</v>
      </c>
      <c r="N40" s="147">
        <f t="shared" si="5"/>
        <v>0</v>
      </c>
      <c r="O40" s="157"/>
    </row>
    <row r="41" spans="1:15" ht="16.2" customHeight="1">
      <c r="A41" s="142" t="s">
        <v>180</v>
      </c>
      <c r="B41" s="40">
        <v>0</v>
      </c>
      <c r="C41" s="40">
        <f t="shared" ref="C41:M41" si="73">B41</f>
        <v>0</v>
      </c>
      <c r="D41" s="40">
        <f t="shared" si="73"/>
        <v>0</v>
      </c>
      <c r="E41" s="40">
        <f t="shared" si="73"/>
        <v>0</v>
      </c>
      <c r="F41" s="40">
        <f t="shared" si="73"/>
        <v>0</v>
      </c>
      <c r="G41" s="40">
        <f t="shared" si="73"/>
        <v>0</v>
      </c>
      <c r="H41" s="40">
        <f t="shared" si="73"/>
        <v>0</v>
      </c>
      <c r="I41" s="40">
        <f t="shared" si="73"/>
        <v>0</v>
      </c>
      <c r="J41" s="40">
        <f t="shared" si="73"/>
        <v>0</v>
      </c>
      <c r="K41" s="40">
        <f t="shared" si="73"/>
        <v>0</v>
      </c>
      <c r="L41" s="40">
        <f t="shared" si="73"/>
        <v>0</v>
      </c>
      <c r="M41" s="40">
        <f t="shared" si="73"/>
        <v>0</v>
      </c>
      <c r="N41" s="147">
        <f t="shared" si="5"/>
        <v>0</v>
      </c>
      <c r="O41" s="157"/>
    </row>
    <row r="42" spans="1:15" ht="16.2" customHeight="1">
      <c r="A42" s="142" t="s">
        <v>181</v>
      </c>
      <c r="B42" s="40">
        <v>0</v>
      </c>
      <c r="C42" s="40">
        <f t="shared" ref="C42:M42" si="74">B42</f>
        <v>0</v>
      </c>
      <c r="D42" s="40">
        <f t="shared" si="74"/>
        <v>0</v>
      </c>
      <c r="E42" s="40">
        <f t="shared" si="74"/>
        <v>0</v>
      </c>
      <c r="F42" s="40">
        <f t="shared" si="74"/>
        <v>0</v>
      </c>
      <c r="G42" s="40">
        <f t="shared" si="74"/>
        <v>0</v>
      </c>
      <c r="H42" s="40">
        <f t="shared" si="74"/>
        <v>0</v>
      </c>
      <c r="I42" s="40">
        <f t="shared" si="74"/>
        <v>0</v>
      </c>
      <c r="J42" s="40">
        <f t="shared" si="74"/>
        <v>0</v>
      </c>
      <c r="K42" s="40">
        <f t="shared" si="74"/>
        <v>0</v>
      </c>
      <c r="L42" s="40">
        <f t="shared" si="74"/>
        <v>0</v>
      </c>
      <c r="M42" s="40">
        <f t="shared" si="74"/>
        <v>0</v>
      </c>
      <c r="N42" s="147">
        <f t="shared" si="5"/>
        <v>0</v>
      </c>
      <c r="O42" s="157"/>
    </row>
    <row r="43" spans="1:15" ht="16.2" customHeight="1">
      <c r="A43" s="142" t="s">
        <v>55</v>
      </c>
      <c r="B43" s="40">
        <v>0</v>
      </c>
      <c r="C43" s="40">
        <f t="shared" ref="C43:M43" si="75">B43</f>
        <v>0</v>
      </c>
      <c r="D43" s="40">
        <f t="shared" si="75"/>
        <v>0</v>
      </c>
      <c r="E43" s="40">
        <f t="shared" si="75"/>
        <v>0</v>
      </c>
      <c r="F43" s="40">
        <f t="shared" si="75"/>
        <v>0</v>
      </c>
      <c r="G43" s="40">
        <f t="shared" si="75"/>
        <v>0</v>
      </c>
      <c r="H43" s="40">
        <f t="shared" si="75"/>
        <v>0</v>
      </c>
      <c r="I43" s="40">
        <f t="shared" si="75"/>
        <v>0</v>
      </c>
      <c r="J43" s="40">
        <f t="shared" si="75"/>
        <v>0</v>
      </c>
      <c r="K43" s="40">
        <f t="shared" si="75"/>
        <v>0</v>
      </c>
      <c r="L43" s="40">
        <f t="shared" si="75"/>
        <v>0</v>
      </c>
      <c r="M43" s="40">
        <f t="shared" si="75"/>
        <v>0</v>
      </c>
      <c r="N43" s="147">
        <f t="shared" si="5"/>
        <v>0</v>
      </c>
      <c r="O43" s="157"/>
    </row>
    <row r="44" spans="1:15" ht="16.2" customHeight="1">
      <c r="A44" s="142" t="s">
        <v>182</v>
      </c>
      <c r="B44" s="40">
        <v>0</v>
      </c>
      <c r="C44" s="40">
        <f t="shared" ref="C44:M44" si="76">B44</f>
        <v>0</v>
      </c>
      <c r="D44" s="40">
        <f t="shared" si="76"/>
        <v>0</v>
      </c>
      <c r="E44" s="40">
        <f t="shared" si="76"/>
        <v>0</v>
      </c>
      <c r="F44" s="40">
        <f t="shared" si="76"/>
        <v>0</v>
      </c>
      <c r="G44" s="40">
        <f t="shared" si="76"/>
        <v>0</v>
      </c>
      <c r="H44" s="40">
        <f t="shared" si="76"/>
        <v>0</v>
      </c>
      <c r="I44" s="40">
        <f t="shared" si="76"/>
        <v>0</v>
      </c>
      <c r="J44" s="40">
        <f t="shared" si="76"/>
        <v>0</v>
      </c>
      <c r="K44" s="40">
        <f t="shared" si="76"/>
        <v>0</v>
      </c>
      <c r="L44" s="40">
        <f t="shared" si="76"/>
        <v>0</v>
      </c>
      <c r="M44" s="40">
        <f t="shared" si="76"/>
        <v>0</v>
      </c>
      <c r="N44" s="147">
        <f t="shared" si="5"/>
        <v>0</v>
      </c>
      <c r="O44" s="157"/>
    </row>
    <row r="45" spans="1:15" ht="16.2" customHeight="1">
      <c r="A45" s="142" t="s">
        <v>183</v>
      </c>
      <c r="B45" s="40">
        <v>0</v>
      </c>
      <c r="C45" s="40">
        <f t="shared" ref="C45:M45" si="77">B45</f>
        <v>0</v>
      </c>
      <c r="D45" s="40">
        <f t="shared" si="77"/>
        <v>0</v>
      </c>
      <c r="E45" s="40">
        <f t="shared" si="77"/>
        <v>0</v>
      </c>
      <c r="F45" s="40">
        <f t="shared" si="77"/>
        <v>0</v>
      </c>
      <c r="G45" s="40">
        <f t="shared" si="77"/>
        <v>0</v>
      </c>
      <c r="H45" s="40">
        <f t="shared" si="77"/>
        <v>0</v>
      </c>
      <c r="I45" s="40">
        <f t="shared" si="77"/>
        <v>0</v>
      </c>
      <c r="J45" s="40">
        <f t="shared" si="77"/>
        <v>0</v>
      </c>
      <c r="K45" s="40">
        <f t="shared" si="77"/>
        <v>0</v>
      </c>
      <c r="L45" s="40">
        <f t="shared" si="77"/>
        <v>0</v>
      </c>
      <c r="M45" s="40">
        <f t="shared" si="77"/>
        <v>0</v>
      </c>
      <c r="N45" s="147">
        <f t="shared" si="5"/>
        <v>0</v>
      </c>
      <c r="O45" s="157"/>
    </row>
    <row r="46" spans="1:15" ht="16.2" customHeight="1">
      <c r="A46" s="142" t="s">
        <v>56</v>
      </c>
      <c r="B46" s="40">
        <v>0</v>
      </c>
      <c r="C46" s="40">
        <f t="shared" ref="C46:M46" si="78">B46</f>
        <v>0</v>
      </c>
      <c r="D46" s="40">
        <f t="shared" si="78"/>
        <v>0</v>
      </c>
      <c r="E46" s="40">
        <f t="shared" si="78"/>
        <v>0</v>
      </c>
      <c r="F46" s="40">
        <f t="shared" si="78"/>
        <v>0</v>
      </c>
      <c r="G46" s="40">
        <f t="shared" si="78"/>
        <v>0</v>
      </c>
      <c r="H46" s="40">
        <f t="shared" si="78"/>
        <v>0</v>
      </c>
      <c r="I46" s="40">
        <f t="shared" si="78"/>
        <v>0</v>
      </c>
      <c r="J46" s="40">
        <f t="shared" si="78"/>
        <v>0</v>
      </c>
      <c r="K46" s="40">
        <f t="shared" si="78"/>
        <v>0</v>
      </c>
      <c r="L46" s="40">
        <f t="shared" si="78"/>
        <v>0</v>
      </c>
      <c r="M46" s="40">
        <f t="shared" si="78"/>
        <v>0</v>
      </c>
      <c r="N46" s="147">
        <f t="shared" si="5"/>
        <v>0</v>
      </c>
      <c r="O46" s="157"/>
    </row>
    <row r="47" spans="1:15" ht="16.2" customHeight="1">
      <c r="A47" s="142" t="s">
        <v>56</v>
      </c>
      <c r="B47" s="40">
        <v>0</v>
      </c>
      <c r="C47" s="40">
        <f t="shared" ref="C47:M47" si="79">B47</f>
        <v>0</v>
      </c>
      <c r="D47" s="40">
        <f t="shared" si="79"/>
        <v>0</v>
      </c>
      <c r="E47" s="40">
        <f t="shared" si="79"/>
        <v>0</v>
      </c>
      <c r="F47" s="40">
        <f t="shared" si="79"/>
        <v>0</v>
      </c>
      <c r="G47" s="40">
        <f t="shared" si="79"/>
        <v>0</v>
      </c>
      <c r="H47" s="40">
        <f t="shared" si="79"/>
        <v>0</v>
      </c>
      <c r="I47" s="40">
        <f t="shared" si="79"/>
        <v>0</v>
      </c>
      <c r="J47" s="40">
        <f t="shared" si="79"/>
        <v>0</v>
      </c>
      <c r="K47" s="40">
        <f t="shared" si="79"/>
        <v>0</v>
      </c>
      <c r="L47" s="40">
        <f t="shared" si="79"/>
        <v>0</v>
      </c>
      <c r="M47" s="40">
        <f t="shared" si="79"/>
        <v>0</v>
      </c>
      <c r="N47" s="147">
        <f t="shared" si="5"/>
        <v>0</v>
      </c>
      <c r="O47" s="157"/>
    </row>
    <row r="48" spans="1:15" ht="16.2" customHeight="1">
      <c r="A48" s="142" t="s">
        <v>56</v>
      </c>
      <c r="B48" s="40">
        <v>0</v>
      </c>
      <c r="C48" s="40">
        <f t="shared" ref="C48:M48" si="80">B48</f>
        <v>0</v>
      </c>
      <c r="D48" s="40">
        <f t="shared" si="80"/>
        <v>0</v>
      </c>
      <c r="E48" s="40">
        <f t="shared" si="80"/>
        <v>0</v>
      </c>
      <c r="F48" s="40">
        <f t="shared" si="80"/>
        <v>0</v>
      </c>
      <c r="G48" s="40">
        <f t="shared" si="80"/>
        <v>0</v>
      </c>
      <c r="H48" s="40">
        <f t="shared" si="80"/>
        <v>0</v>
      </c>
      <c r="I48" s="40">
        <f t="shared" si="80"/>
        <v>0</v>
      </c>
      <c r="J48" s="40">
        <f t="shared" si="80"/>
        <v>0</v>
      </c>
      <c r="K48" s="40">
        <f t="shared" si="80"/>
        <v>0</v>
      </c>
      <c r="L48" s="40">
        <f t="shared" si="80"/>
        <v>0</v>
      </c>
      <c r="M48" s="40">
        <f t="shared" si="80"/>
        <v>0</v>
      </c>
      <c r="N48" s="147">
        <f t="shared" si="5"/>
        <v>0</v>
      </c>
      <c r="O48" s="157"/>
    </row>
    <row r="49" spans="1:15" ht="16.2" customHeight="1">
      <c r="A49" s="142" t="s">
        <v>56</v>
      </c>
      <c r="B49" s="40">
        <v>0</v>
      </c>
      <c r="C49" s="40">
        <f t="shared" ref="C49:M49" si="81">B49</f>
        <v>0</v>
      </c>
      <c r="D49" s="40">
        <f t="shared" si="81"/>
        <v>0</v>
      </c>
      <c r="E49" s="40">
        <f t="shared" si="81"/>
        <v>0</v>
      </c>
      <c r="F49" s="40">
        <f t="shared" si="81"/>
        <v>0</v>
      </c>
      <c r="G49" s="40">
        <f t="shared" si="81"/>
        <v>0</v>
      </c>
      <c r="H49" s="40">
        <f t="shared" si="81"/>
        <v>0</v>
      </c>
      <c r="I49" s="40">
        <f t="shared" si="81"/>
        <v>0</v>
      </c>
      <c r="J49" s="40">
        <f t="shared" si="81"/>
        <v>0</v>
      </c>
      <c r="K49" s="40">
        <f t="shared" si="81"/>
        <v>0</v>
      </c>
      <c r="L49" s="40">
        <f t="shared" si="81"/>
        <v>0</v>
      </c>
      <c r="M49" s="40">
        <f t="shared" si="81"/>
        <v>0</v>
      </c>
      <c r="N49" s="147">
        <f t="shared" si="5"/>
        <v>0</v>
      </c>
      <c r="O49" s="157"/>
    </row>
    <row r="50" spans="1:15" ht="16.2" customHeight="1">
      <c r="A50" s="142" t="s">
        <v>56</v>
      </c>
      <c r="B50" s="40">
        <v>0</v>
      </c>
      <c r="C50" s="40">
        <f t="shared" ref="C50:M50" si="82">B50</f>
        <v>0</v>
      </c>
      <c r="D50" s="40">
        <f t="shared" si="82"/>
        <v>0</v>
      </c>
      <c r="E50" s="40">
        <f t="shared" si="82"/>
        <v>0</v>
      </c>
      <c r="F50" s="40">
        <f t="shared" si="82"/>
        <v>0</v>
      </c>
      <c r="G50" s="40">
        <f t="shared" si="82"/>
        <v>0</v>
      </c>
      <c r="H50" s="40">
        <f t="shared" si="82"/>
        <v>0</v>
      </c>
      <c r="I50" s="40">
        <f t="shared" si="82"/>
        <v>0</v>
      </c>
      <c r="J50" s="40">
        <f t="shared" si="82"/>
        <v>0</v>
      </c>
      <c r="K50" s="40">
        <f t="shared" si="82"/>
        <v>0</v>
      </c>
      <c r="L50" s="40">
        <f t="shared" si="82"/>
        <v>0</v>
      </c>
      <c r="M50" s="40">
        <f t="shared" si="82"/>
        <v>0</v>
      </c>
      <c r="N50" s="147">
        <f t="shared" si="5"/>
        <v>0</v>
      </c>
      <c r="O50" s="157"/>
    </row>
    <row r="51" spans="1:15" ht="16.2" customHeight="1" thickBot="1">
      <c r="A51" s="141" t="s">
        <v>184</v>
      </c>
      <c r="B51" s="140">
        <f>SUM(B10:B50)</f>
        <v>0</v>
      </c>
      <c r="C51" s="140">
        <f t="shared" ref="C51:M51" si="83">SUM(C10:C50)</f>
        <v>0</v>
      </c>
      <c r="D51" s="140">
        <f t="shared" si="83"/>
        <v>0</v>
      </c>
      <c r="E51" s="140">
        <f t="shared" si="83"/>
        <v>0</v>
      </c>
      <c r="F51" s="140">
        <f t="shared" si="83"/>
        <v>0</v>
      </c>
      <c r="G51" s="140">
        <f t="shared" si="83"/>
        <v>0</v>
      </c>
      <c r="H51" s="140">
        <f t="shared" si="83"/>
        <v>0</v>
      </c>
      <c r="I51" s="140">
        <f t="shared" si="83"/>
        <v>0</v>
      </c>
      <c r="J51" s="140">
        <f t="shared" si="83"/>
        <v>0</v>
      </c>
      <c r="K51" s="140">
        <f t="shared" si="83"/>
        <v>0</v>
      </c>
      <c r="L51" s="140">
        <f t="shared" si="83"/>
        <v>0</v>
      </c>
      <c r="M51" s="140">
        <f t="shared" si="83"/>
        <v>0</v>
      </c>
      <c r="N51" s="137">
        <f>SUM(B51:M51)</f>
        <v>0</v>
      </c>
      <c r="O51" s="155"/>
    </row>
    <row r="52" spans="1:15" ht="16.2" customHeight="1">
      <c r="A52" s="159" t="s">
        <v>185</v>
      </c>
      <c r="B52" s="116">
        <f>Loans!$C$8</f>
        <v>0</v>
      </c>
      <c r="C52" s="116">
        <f>Loans!$C$8</f>
        <v>0</v>
      </c>
      <c r="D52" s="116">
        <f>Loans!$C$8</f>
        <v>0</v>
      </c>
      <c r="E52" s="116">
        <f>Loans!$C$8</f>
        <v>0</v>
      </c>
      <c r="F52" s="116">
        <f>Loans!$C$8</f>
        <v>0</v>
      </c>
      <c r="G52" s="116">
        <f>Loans!$C$8</f>
        <v>0</v>
      </c>
      <c r="H52" s="116">
        <f>Loans!$C$8</f>
        <v>0</v>
      </c>
      <c r="I52" s="116">
        <f>Loans!$C$8</f>
        <v>0</v>
      </c>
      <c r="J52" s="116">
        <f>Loans!$C$8</f>
        <v>0</v>
      </c>
      <c r="K52" s="116">
        <f>Loans!$C$8</f>
        <v>0</v>
      </c>
      <c r="L52" s="116">
        <f>Loans!$C$8</f>
        <v>0</v>
      </c>
      <c r="M52" s="116">
        <f>Loans!$C$8</f>
        <v>0</v>
      </c>
      <c r="N52" s="160">
        <f t="shared" si="5"/>
        <v>0</v>
      </c>
      <c r="O52" s="156"/>
    </row>
    <row r="53" spans="1:15" ht="16.2" customHeight="1" thickBot="1">
      <c r="A53" s="161" t="s">
        <v>186</v>
      </c>
      <c r="B53" s="162">
        <v>0</v>
      </c>
      <c r="C53" s="162">
        <f t="shared" ref="C53:M53" si="84">B53</f>
        <v>0</v>
      </c>
      <c r="D53" s="162">
        <f t="shared" si="84"/>
        <v>0</v>
      </c>
      <c r="E53" s="162">
        <f t="shared" si="84"/>
        <v>0</v>
      </c>
      <c r="F53" s="162">
        <f t="shared" si="84"/>
        <v>0</v>
      </c>
      <c r="G53" s="162">
        <f t="shared" si="84"/>
        <v>0</v>
      </c>
      <c r="H53" s="162">
        <f t="shared" si="84"/>
        <v>0</v>
      </c>
      <c r="I53" s="162">
        <f t="shared" si="84"/>
        <v>0</v>
      </c>
      <c r="J53" s="162">
        <f t="shared" si="84"/>
        <v>0</v>
      </c>
      <c r="K53" s="162">
        <f t="shared" si="84"/>
        <v>0</v>
      </c>
      <c r="L53" s="162">
        <f t="shared" si="84"/>
        <v>0</v>
      </c>
      <c r="M53" s="162">
        <f t="shared" si="84"/>
        <v>0</v>
      </c>
      <c r="N53" s="137">
        <f t="shared" si="5"/>
        <v>0</v>
      </c>
      <c r="O53" s="155"/>
    </row>
    <row r="54" spans="1:15" ht="16.2" customHeight="1" thickBot="1">
      <c r="A54" s="124" t="s">
        <v>187</v>
      </c>
      <c r="B54" s="123">
        <f>B6+B51+B52+B53</f>
        <v>0</v>
      </c>
      <c r="C54" s="123">
        <f>C6+C51+C52+C53</f>
        <v>0</v>
      </c>
      <c r="D54" s="123">
        <f t="shared" ref="D54:M54" si="85">D6+D51+D52+D53</f>
        <v>0</v>
      </c>
      <c r="E54" s="123">
        <f t="shared" si="85"/>
        <v>0</v>
      </c>
      <c r="F54" s="123">
        <f t="shared" si="85"/>
        <v>0</v>
      </c>
      <c r="G54" s="123">
        <f t="shared" si="85"/>
        <v>0</v>
      </c>
      <c r="H54" s="123">
        <f t="shared" si="85"/>
        <v>0</v>
      </c>
      <c r="I54" s="123">
        <f t="shared" si="85"/>
        <v>0</v>
      </c>
      <c r="J54" s="123">
        <f t="shared" si="85"/>
        <v>0</v>
      </c>
      <c r="K54" s="123">
        <f t="shared" si="85"/>
        <v>0</v>
      </c>
      <c r="L54" s="123">
        <f t="shared" si="85"/>
        <v>0</v>
      </c>
      <c r="M54" s="123">
        <f t="shared" si="85"/>
        <v>0</v>
      </c>
      <c r="N54" s="149">
        <f>SUM(B54:M54)</f>
        <v>0</v>
      </c>
      <c r="O54" s="163"/>
    </row>
    <row r="55" spans="1:15" ht="16.2" customHeight="1" thickBot="1">
      <c r="A55" s="124" t="s">
        <v>188</v>
      </c>
      <c r="B55" s="123">
        <f>B3+B5-B6-B51-B52-B53</f>
        <v>0</v>
      </c>
      <c r="C55" s="123">
        <f t="shared" ref="C55:M55" si="86">C3+C5-C6-C51-C52-C53</f>
        <v>0</v>
      </c>
      <c r="D55" s="123">
        <f t="shared" si="86"/>
        <v>0</v>
      </c>
      <c r="E55" s="123">
        <f t="shared" si="86"/>
        <v>0</v>
      </c>
      <c r="F55" s="123">
        <f t="shared" si="86"/>
        <v>0</v>
      </c>
      <c r="G55" s="123">
        <f t="shared" si="86"/>
        <v>0</v>
      </c>
      <c r="H55" s="123">
        <f t="shared" si="86"/>
        <v>0</v>
      </c>
      <c r="I55" s="123">
        <f t="shared" si="86"/>
        <v>0</v>
      </c>
      <c r="J55" s="123">
        <f t="shared" si="86"/>
        <v>0</v>
      </c>
      <c r="K55" s="123">
        <f t="shared" si="86"/>
        <v>0</v>
      </c>
      <c r="L55" s="123">
        <f t="shared" si="86"/>
        <v>0</v>
      </c>
      <c r="M55" s="123">
        <f t="shared" si="86"/>
        <v>0</v>
      </c>
      <c r="N55" s="150"/>
      <c r="O55" s="163"/>
    </row>
    <row r="58" spans="1:15" ht="16.2" customHeight="1">
      <c r="A58" s="213"/>
    </row>
    <row r="59" spans="1:15" ht="16.2" customHeight="1">
      <c r="A59" s="220" t="str">
        <f ca="1">CONCATENATE("The Small Business Development Center (SBDC) has prepared this financial statement as of ", TEXT(A64,"mm/dd/yyyy")," based on information and assumptions provided by management.")</f>
        <v>The Small Business Development Center (SBDC) has prepared this financial statement as of 08/28/2025 based on information and assumptions provided by management.</v>
      </c>
    </row>
    <row r="60" spans="1:15" ht="16.2" customHeight="1">
      <c r="A60" s="221" t="s">
        <v>252</v>
      </c>
    </row>
    <row r="61" spans="1:15" ht="16.2" customHeight="1">
      <c r="A61" s="221" t="s">
        <v>253</v>
      </c>
    </row>
    <row r="64" spans="1:15" ht="16.2" customHeight="1">
      <c r="A64" s="217">
        <f ca="1">TODAY()</f>
        <v>45897</v>
      </c>
    </row>
  </sheetData>
  <mergeCells count="3">
    <mergeCell ref="A4:N4"/>
    <mergeCell ref="A9:N9"/>
    <mergeCell ref="A1:O1"/>
  </mergeCells>
  <printOptions horizontalCentered="1" verticalCentered="1" gridLines="1"/>
  <pageMargins left="0" right="0" top="0.1756198347107438" bottom="0" header="0" footer="0"/>
  <pageSetup scale="65" orientation="landscape" r:id="rId1"/>
  <ignoredErrors>
    <ignoredError sqref="C12:M12 C35:M35"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FAEA-F76A-4D81-B57F-684F33ECE75B}">
  <sheetPr>
    <pageSetUpPr fitToPage="1"/>
  </sheetPr>
  <dimension ref="A1:O65"/>
  <sheetViews>
    <sheetView zoomScaleNormal="100" workbookViewId="0">
      <pane ySplit="2" topLeftCell="A3" activePane="bottomLeft" state="frozen"/>
      <selection pane="bottomLeft" activeCell="M14" sqref="M14"/>
    </sheetView>
  </sheetViews>
  <sheetFormatPr defaultColWidth="11.19921875" defaultRowHeight="16.2" customHeight="1"/>
  <cols>
    <col min="1" max="1" width="18.69921875" customWidth="1"/>
    <col min="2" max="13" width="12.69921875" customWidth="1"/>
    <col min="14" max="14" width="10.69921875" customWidth="1"/>
    <col min="15" max="15" width="14.69921875" customWidth="1"/>
    <col min="16" max="25" width="8.69921875" customWidth="1"/>
  </cols>
  <sheetData>
    <row r="1" spans="1:15" ht="16.2" customHeight="1" thickBot="1">
      <c r="A1" s="276" t="s">
        <v>189</v>
      </c>
      <c r="B1" s="277"/>
      <c r="C1" s="277"/>
      <c r="D1" s="277"/>
      <c r="E1" s="277"/>
      <c r="F1" s="277"/>
      <c r="G1" s="277"/>
      <c r="H1" s="277"/>
      <c r="I1" s="277"/>
      <c r="J1" s="277"/>
      <c r="K1" s="277"/>
      <c r="L1" s="277"/>
      <c r="M1" s="277"/>
      <c r="N1" s="277"/>
      <c r="O1" s="278"/>
    </row>
    <row r="2" spans="1:15" ht="16.2" customHeight="1">
      <c r="A2" s="125" t="s">
        <v>144</v>
      </c>
      <c r="B2" s="110" t="s">
        <v>109</v>
      </c>
      <c r="C2" s="110" t="s">
        <v>110</v>
      </c>
      <c r="D2" s="110" t="s">
        <v>111</v>
      </c>
      <c r="E2" s="110" t="s">
        <v>112</v>
      </c>
      <c r="F2" s="110" t="s">
        <v>113</v>
      </c>
      <c r="G2" s="110" t="s">
        <v>114</v>
      </c>
      <c r="H2" s="110" t="s">
        <v>115</v>
      </c>
      <c r="I2" s="110" t="s">
        <v>116</v>
      </c>
      <c r="J2" s="110" t="s">
        <v>117</v>
      </c>
      <c r="K2" s="110" t="s">
        <v>118</v>
      </c>
      <c r="L2" s="110" t="s">
        <v>119</v>
      </c>
      <c r="M2" s="111" t="s">
        <v>120</v>
      </c>
      <c r="N2" s="146" t="s">
        <v>145</v>
      </c>
      <c r="O2" s="151" t="s">
        <v>122</v>
      </c>
    </row>
    <row r="3" spans="1:15" ht="16.2" customHeight="1" thickBot="1">
      <c r="A3" s="167">
        <f>'Year 1'!M55</f>
        <v>0</v>
      </c>
      <c r="B3" s="153">
        <f>'Year 2'!A3</f>
        <v>0</v>
      </c>
      <c r="C3" s="153">
        <f>SUM(B55)</f>
        <v>0</v>
      </c>
      <c r="D3" s="153">
        <f t="shared" ref="D3:M3" si="0">SUM(C55)</f>
        <v>0</v>
      </c>
      <c r="E3" s="153">
        <f t="shared" si="0"/>
        <v>0</v>
      </c>
      <c r="F3" s="153">
        <f t="shared" si="0"/>
        <v>0</v>
      </c>
      <c r="G3" s="153">
        <f t="shared" si="0"/>
        <v>0</v>
      </c>
      <c r="H3" s="153">
        <f t="shared" si="0"/>
        <v>0</v>
      </c>
      <c r="I3" s="153">
        <f t="shared" si="0"/>
        <v>0</v>
      </c>
      <c r="J3" s="153">
        <f t="shared" si="0"/>
        <v>0</v>
      </c>
      <c r="K3" s="153">
        <f t="shared" si="0"/>
        <v>0</v>
      </c>
      <c r="L3" s="153">
        <f t="shared" si="0"/>
        <v>0</v>
      </c>
      <c r="M3" s="112">
        <f t="shared" si="0"/>
        <v>0</v>
      </c>
      <c r="N3" s="154"/>
      <c r="O3" s="155"/>
    </row>
    <row r="4" spans="1:15" ht="16.2" customHeight="1">
      <c r="A4" s="279" t="s">
        <v>146</v>
      </c>
      <c r="B4" s="280"/>
      <c r="C4" s="280"/>
      <c r="D4" s="280"/>
      <c r="E4" s="280"/>
      <c r="F4" s="280"/>
      <c r="G4" s="280"/>
      <c r="H4" s="280"/>
      <c r="I4" s="280"/>
      <c r="J4" s="280"/>
      <c r="K4" s="280"/>
      <c r="L4" s="280"/>
      <c r="M4" s="280"/>
      <c r="N4" s="280"/>
      <c r="O4" s="281"/>
    </row>
    <row r="5" spans="1:15" ht="16.2" customHeight="1">
      <c r="A5" s="64" t="s">
        <v>125</v>
      </c>
      <c r="B5" s="41">
        <f>'Products &amp; Services'!B40</f>
        <v>0</v>
      </c>
      <c r="C5" s="41">
        <f>'Products &amp; Services'!C40</f>
        <v>0</v>
      </c>
      <c r="D5" s="41">
        <f>'Products &amp; Services'!D40</f>
        <v>0</v>
      </c>
      <c r="E5" s="41">
        <f>'Products &amp; Services'!E40</f>
        <v>0</v>
      </c>
      <c r="F5" s="41">
        <f>'Products &amp; Services'!F40</f>
        <v>0</v>
      </c>
      <c r="G5" s="41">
        <f>'Products &amp; Services'!G40</f>
        <v>0</v>
      </c>
      <c r="H5" s="41">
        <f>'Products &amp; Services'!H40</f>
        <v>0</v>
      </c>
      <c r="I5" s="41">
        <f>'Products &amp; Services'!I40</f>
        <v>0</v>
      </c>
      <c r="J5" s="41">
        <f>'Products &amp; Services'!J40</f>
        <v>0</v>
      </c>
      <c r="K5" s="41">
        <f>'Products &amp; Services'!K40</f>
        <v>0</v>
      </c>
      <c r="L5" s="41">
        <f>'Products &amp; Services'!L40</f>
        <v>0</v>
      </c>
      <c r="M5" s="41">
        <f>'Products &amp; Services'!M40</f>
        <v>0</v>
      </c>
      <c r="N5" s="147">
        <f t="shared" ref="N5:N7" si="1">SUM(B5:M5)</f>
        <v>0</v>
      </c>
      <c r="O5" s="157"/>
    </row>
    <row r="6" spans="1:15" ht="16.2" customHeight="1">
      <c r="A6" s="64" t="s">
        <v>126</v>
      </c>
      <c r="B6" s="41">
        <f>'Products &amp; Services'!B41</f>
        <v>0</v>
      </c>
      <c r="C6" s="41">
        <f>'Products &amp; Services'!C41</f>
        <v>0</v>
      </c>
      <c r="D6" s="41">
        <f>'Products &amp; Services'!D41</f>
        <v>0</v>
      </c>
      <c r="E6" s="41">
        <f>'Products &amp; Services'!E41</f>
        <v>0</v>
      </c>
      <c r="F6" s="41">
        <f>'Products &amp; Services'!F41</f>
        <v>0</v>
      </c>
      <c r="G6" s="41">
        <f>'Products &amp; Services'!G41</f>
        <v>0</v>
      </c>
      <c r="H6" s="41">
        <f>'Products &amp; Services'!H41</f>
        <v>0</v>
      </c>
      <c r="I6" s="41">
        <f>'Products &amp; Services'!I41</f>
        <v>0</v>
      </c>
      <c r="J6" s="41">
        <f>'Products &amp; Services'!J41</f>
        <v>0</v>
      </c>
      <c r="K6" s="41">
        <f>'Products &amp; Services'!K41</f>
        <v>0</v>
      </c>
      <c r="L6" s="41">
        <f>'Products &amp; Services'!L41</f>
        <v>0</v>
      </c>
      <c r="M6" s="41">
        <f>'Products &amp; Services'!M41</f>
        <v>0</v>
      </c>
      <c r="N6" s="147">
        <f t="shared" si="1"/>
        <v>0</v>
      </c>
      <c r="O6" s="157"/>
    </row>
    <row r="7" spans="1:15" ht="16.2" customHeight="1">
      <c r="A7" s="64" t="s">
        <v>127</v>
      </c>
      <c r="B7" s="41">
        <f>B5-B6</f>
        <v>0</v>
      </c>
      <c r="C7" s="41">
        <f t="shared" ref="C7:M7" si="2">C5-C6</f>
        <v>0</v>
      </c>
      <c r="D7" s="41">
        <f t="shared" si="2"/>
        <v>0</v>
      </c>
      <c r="E7" s="41">
        <f t="shared" si="2"/>
        <v>0</v>
      </c>
      <c r="F7" s="41">
        <f t="shared" si="2"/>
        <v>0</v>
      </c>
      <c r="G7" s="41">
        <f t="shared" si="2"/>
        <v>0</v>
      </c>
      <c r="H7" s="41">
        <f t="shared" si="2"/>
        <v>0</v>
      </c>
      <c r="I7" s="41">
        <f t="shared" si="2"/>
        <v>0</v>
      </c>
      <c r="J7" s="41">
        <f t="shared" si="2"/>
        <v>0</v>
      </c>
      <c r="K7" s="41">
        <f t="shared" si="2"/>
        <v>0</v>
      </c>
      <c r="L7" s="41">
        <f t="shared" si="2"/>
        <v>0</v>
      </c>
      <c r="M7" s="41">
        <f t="shared" si="2"/>
        <v>0</v>
      </c>
      <c r="N7" s="147">
        <f t="shared" si="1"/>
        <v>0</v>
      </c>
      <c r="O7" s="157"/>
    </row>
    <row r="8" spans="1:15" ht="16.2" customHeight="1" thickBot="1">
      <c r="A8" s="138" t="s">
        <v>147</v>
      </c>
      <c r="B8" s="139">
        <f>SUM(B3+B7)</f>
        <v>0</v>
      </c>
      <c r="C8" s="139">
        <f t="shared" ref="C8:M8" si="3">SUM(C3+C7)</f>
        <v>0</v>
      </c>
      <c r="D8" s="139">
        <f t="shared" si="3"/>
        <v>0</v>
      </c>
      <c r="E8" s="139">
        <f t="shared" si="3"/>
        <v>0</v>
      </c>
      <c r="F8" s="139">
        <f t="shared" si="3"/>
        <v>0</v>
      </c>
      <c r="G8" s="139">
        <f t="shared" si="3"/>
        <v>0</v>
      </c>
      <c r="H8" s="139">
        <f t="shared" si="3"/>
        <v>0</v>
      </c>
      <c r="I8" s="139">
        <f t="shared" si="3"/>
        <v>0</v>
      </c>
      <c r="J8" s="139">
        <f t="shared" si="3"/>
        <v>0</v>
      </c>
      <c r="K8" s="139">
        <f t="shared" si="3"/>
        <v>0</v>
      </c>
      <c r="L8" s="139">
        <f t="shared" si="3"/>
        <v>0</v>
      </c>
      <c r="M8" s="139">
        <f t="shared" si="3"/>
        <v>0</v>
      </c>
      <c r="N8" s="166"/>
      <c r="O8" s="155"/>
    </row>
    <row r="9" spans="1:15" ht="16.2" customHeight="1">
      <c r="A9" s="279" t="s">
        <v>148</v>
      </c>
      <c r="B9" s="280"/>
      <c r="C9" s="280"/>
      <c r="D9" s="280"/>
      <c r="E9" s="280"/>
      <c r="F9" s="280"/>
      <c r="G9" s="280"/>
      <c r="H9" s="280"/>
      <c r="I9" s="280"/>
      <c r="J9" s="280"/>
      <c r="K9" s="280"/>
      <c r="L9" s="280"/>
      <c r="M9" s="280"/>
      <c r="N9" s="280"/>
      <c r="O9" s="281"/>
    </row>
    <row r="10" spans="1:15" ht="16.2" customHeight="1">
      <c r="A10" s="108" t="s">
        <v>149</v>
      </c>
      <c r="B10" s="40">
        <f>'Year 1'!B10</f>
        <v>0</v>
      </c>
      <c r="C10" s="40">
        <f>'Year 1'!C10</f>
        <v>0</v>
      </c>
      <c r="D10" s="40">
        <f>'Year 1'!D10</f>
        <v>0</v>
      </c>
      <c r="E10" s="40">
        <f>'Year 1'!E10</f>
        <v>0</v>
      </c>
      <c r="F10" s="40">
        <f>'Year 1'!F10</f>
        <v>0</v>
      </c>
      <c r="G10" s="40">
        <f>'Year 1'!G10</f>
        <v>0</v>
      </c>
      <c r="H10" s="40">
        <f>'Year 1'!H10</f>
        <v>0</v>
      </c>
      <c r="I10" s="40">
        <f>'Year 1'!I10</f>
        <v>0</v>
      </c>
      <c r="J10" s="40">
        <f>'Year 1'!J10</f>
        <v>0</v>
      </c>
      <c r="K10" s="40">
        <f>'Year 1'!K10</f>
        <v>0</v>
      </c>
      <c r="L10" s="40">
        <f>'Year 1'!L10</f>
        <v>0</v>
      </c>
      <c r="M10" s="40">
        <f>'Year 1'!M10</f>
        <v>0</v>
      </c>
      <c r="N10" s="147">
        <f t="shared" ref="N10:N53" si="4">SUM(B10:M10)</f>
        <v>0</v>
      </c>
      <c r="O10" s="157"/>
    </row>
    <row r="11" spans="1:15" ht="16.2" customHeight="1">
      <c r="A11" s="108" t="s">
        <v>150</v>
      </c>
      <c r="B11" s="40">
        <f>'Year 1'!B11</f>
        <v>0</v>
      </c>
      <c r="C11" s="40">
        <f>'Year 1'!C11</f>
        <v>0</v>
      </c>
      <c r="D11" s="40">
        <f>'Year 1'!D11</f>
        <v>0</v>
      </c>
      <c r="E11" s="40">
        <f>'Year 1'!E11</f>
        <v>0</v>
      </c>
      <c r="F11" s="40">
        <f>'Year 1'!F11</f>
        <v>0</v>
      </c>
      <c r="G11" s="40">
        <f>'Year 1'!G11</f>
        <v>0</v>
      </c>
      <c r="H11" s="40">
        <f>'Year 1'!H11</f>
        <v>0</v>
      </c>
      <c r="I11" s="40">
        <f>'Year 1'!I11</f>
        <v>0</v>
      </c>
      <c r="J11" s="40">
        <f>'Year 1'!J11</f>
        <v>0</v>
      </c>
      <c r="K11" s="40">
        <f>'Year 1'!K11</f>
        <v>0</v>
      </c>
      <c r="L11" s="40">
        <f>'Year 1'!L11</f>
        <v>0</v>
      </c>
      <c r="M11" s="40">
        <f>'Year 1'!M11</f>
        <v>0</v>
      </c>
      <c r="N11" s="147">
        <f t="shared" si="4"/>
        <v>0</v>
      </c>
      <c r="O11" s="157"/>
    </row>
    <row r="12" spans="1:15" ht="16.2" customHeight="1">
      <c r="A12" s="108" t="s">
        <v>151</v>
      </c>
      <c r="B12" s="41">
        <f>0.12*(B11+B10)</f>
        <v>0</v>
      </c>
      <c r="C12" s="41">
        <f t="shared" ref="C12:M12" si="5">0.12*(C11+C10)</f>
        <v>0</v>
      </c>
      <c r="D12" s="41">
        <f>0.12*(D11+D10)</f>
        <v>0</v>
      </c>
      <c r="E12" s="41">
        <f t="shared" si="5"/>
        <v>0</v>
      </c>
      <c r="F12" s="41">
        <f t="shared" si="5"/>
        <v>0</v>
      </c>
      <c r="G12" s="41">
        <f t="shared" si="5"/>
        <v>0</v>
      </c>
      <c r="H12" s="41">
        <f t="shared" si="5"/>
        <v>0</v>
      </c>
      <c r="I12" s="41">
        <f t="shared" si="5"/>
        <v>0</v>
      </c>
      <c r="J12" s="41">
        <f t="shared" si="5"/>
        <v>0</v>
      </c>
      <c r="K12" s="41">
        <f t="shared" si="5"/>
        <v>0</v>
      </c>
      <c r="L12" s="41">
        <f t="shared" si="5"/>
        <v>0</v>
      </c>
      <c r="M12" s="41">
        <f t="shared" si="5"/>
        <v>0</v>
      </c>
      <c r="N12" s="147">
        <f t="shared" si="4"/>
        <v>0</v>
      </c>
      <c r="O12" s="157"/>
    </row>
    <row r="13" spans="1:15" ht="16.2" customHeight="1">
      <c r="A13" s="108" t="s">
        <v>152</v>
      </c>
      <c r="B13" s="40">
        <f>'Year 1'!B13</f>
        <v>0</v>
      </c>
      <c r="C13" s="40">
        <f>'Year 1'!C13</f>
        <v>0</v>
      </c>
      <c r="D13" s="40">
        <f>'Year 1'!D13</f>
        <v>0</v>
      </c>
      <c r="E13" s="40">
        <f>'Year 1'!E13</f>
        <v>0</v>
      </c>
      <c r="F13" s="40">
        <f>'Year 1'!F13</f>
        <v>0</v>
      </c>
      <c r="G13" s="40">
        <f>'Year 1'!G13</f>
        <v>0</v>
      </c>
      <c r="H13" s="40">
        <f>'Year 1'!H13</f>
        <v>0</v>
      </c>
      <c r="I13" s="40">
        <f>'Year 1'!I13</f>
        <v>0</v>
      </c>
      <c r="J13" s="40">
        <f>'Year 1'!J13</f>
        <v>0</v>
      </c>
      <c r="K13" s="40">
        <f>'Year 1'!K13</f>
        <v>0</v>
      </c>
      <c r="L13" s="40">
        <f>'Year 1'!L13</f>
        <v>0</v>
      </c>
      <c r="M13" s="40">
        <f>'Year 1'!M13</f>
        <v>0</v>
      </c>
      <c r="N13" s="147">
        <f t="shared" si="4"/>
        <v>0</v>
      </c>
      <c r="O13" s="157"/>
    </row>
    <row r="14" spans="1:15" ht="16.2" customHeight="1">
      <c r="A14" s="108" t="s">
        <v>153</v>
      </c>
      <c r="B14" s="40">
        <f>'Year 1'!B14</f>
        <v>0</v>
      </c>
      <c r="C14" s="40">
        <f>'Year 1'!C14</f>
        <v>0</v>
      </c>
      <c r="D14" s="40">
        <f>'Year 1'!D14</f>
        <v>0</v>
      </c>
      <c r="E14" s="40">
        <f>'Year 1'!E14</f>
        <v>0</v>
      </c>
      <c r="F14" s="40">
        <f>'Year 1'!F14</f>
        <v>0</v>
      </c>
      <c r="G14" s="40">
        <f>'Year 1'!G14</f>
        <v>0</v>
      </c>
      <c r="H14" s="40">
        <f>'Year 1'!H14</f>
        <v>0</v>
      </c>
      <c r="I14" s="40">
        <f>'Year 1'!I14</f>
        <v>0</v>
      </c>
      <c r="J14" s="40">
        <f>'Year 1'!J14</f>
        <v>0</v>
      </c>
      <c r="K14" s="40">
        <f>'Year 1'!K14</f>
        <v>0</v>
      </c>
      <c r="L14" s="40">
        <f>'Year 1'!L14</f>
        <v>0</v>
      </c>
      <c r="M14" s="40">
        <f>'Year 1'!M14</f>
        <v>0</v>
      </c>
      <c r="N14" s="147">
        <f t="shared" si="4"/>
        <v>0</v>
      </c>
      <c r="O14" s="157"/>
    </row>
    <row r="15" spans="1:15" ht="16.2" customHeight="1">
      <c r="A15" s="108" t="s">
        <v>154</v>
      </c>
      <c r="B15" s="40">
        <f>'Year 1'!B15</f>
        <v>0</v>
      </c>
      <c r="C15" s="40">
        <f>'Year 1'!C15</f>
        <v>0</v>
      </c>
      <c r="D15" s="40">
        <f>'Year 1'!D15</f>
        <v>0</v>
      </c>
      <c r="E15" s="40">
        <f>'Year 1'!E15</f>
        <v>0</v>
      </c>
      <c r="F15" s="40">
        <f>'Year 1'!F15</f>
        <v>0</v>
      </c>
      <c r="G15" s="40">
        <f>'Year 1'!G15</f>
        <v>0</v>
      </c>
      <c r="H15" s="40">
        <f>'Year 1'!H15</f>
        <v>0</v>
      </c>
      <c r="I15" s="40">
        <f>'Year 1'!I15</f>
        <v>0</v>
      </c>
      <c r="J15" s="40">
        <f>'Year 1'!J15</f>
        <v>0</v>
      </c>
      <c r="K15" s="40">
        <f>'Year 1'!K15</f>
        <v>0</v>
      </c>
      <c r="L15" s="40">
        <f>'Year 1'!L15</f>
        <v>0</v>
      </c>
      <c r="M15" s="40">
        <f>'Year 1'!M15</f>
        <v>0</v>
      </c>
      <c r="N15" s="147">
        <f t="shared" si="4"/>
        <v>0</v>
      </c>
      <c r="O15" s="157"/>
    </row>
    <row r="16" spans="1:15" ht="16.2" customHeight="1">
      <c r="A16" s="108" t="s">
        <v>155</v>
      </c>
      <c r="B16" s="40">
        <f>'Year 1'!B16</f>
        <v>0</v>
      </c>
      <c r="C16" s="40">
        <f>'Year 1'!C16</f>
        <v>0</v>
      </c>
      <c r="D16" s="40">
        <f>'Year 1'!D16</f>
        <v>0</v>
      </c>
      <c r="E16" s="40">
        <f>'Year 1'!E16</f>
        <v>0</v>
      </c>
      <c r="F16" s="40">
        <f>'Year 1'!F16</f>
        <v>0</v>
      </c>
      <c r="G16" s="40">
        <f>'Year 1'!G16</f>
        <v>0</v>
      </c>
      <c r="H16" s="40">
        <f>'Year 1'!H16</f>
        <v>0</v>
      </c>
      <c r="I16" s="40">
        <f>'Year 1'!I16</f>
        <v>0</v>
      </c>
      <c r="J16" s="40">
        <f>'Year 1'!J16</f>
        <v>0</v>
      </c>
      <c r="K16" s="40">
        <f>'Year 1'!K16</f>
        <v>0</v>
      </c>
      <c r="L16" s="40">
        <f>'Year 1'!L16</f>
        <v>0</v>
      </c>
      <c r="M16" s="40">
        <f>'Year 1'!M16</f>
        <v>0</v>
      </c>
      <c r="N16" s="147">
        <f t="shared" si="4"/>
        <v>0</v>
      </c>
      <c r="O16" s="157"/>
    </row>
    <row r="17" spans="1:15" ht="16.2" customHeight="1">
      <c r="A17" s="108" t="s">
        <v>156</v>
      </c>
      <c r="B17" s="40">
        <f>'Year 1'!B17</f>
        <v>0</v>
      </c>
      <c r="C17" s="40">
        <f>'Year 1'!C17</f>
        <v>0</v>
      </c>
      <c r="D17" s="40">
        <f>'Year 1'!D17</f>
        <v>0</v>
      </c>
      <c r="E17" s="40">
        <f>'Year 1'!E17</f>
        <v>0</v>
      </c>
      <c r="F17" s="40">
        <f>'Year 1'!F17</f>
        <v>0</v>
      </c>
      <c r="G17" s="40">
        <f>'Year 1'!G17</f>
        <v>0</v>
      </c>
      <c r="H17" s="40">
        <f>'Year 1'!H17</f>
        <v>0</v>
      </c>
      <c r="I17" s="40">
        <f>'Year 1'!I17</f>
        <v>0</v>
      </c>
      <c r="J17" s="40">
        <f>'Year 1'!J17</f>
        <v>0</v>
      </c>
      <c r="K17" s="40">
        <f>'Year 1'!K17</f>
        <v>0</v>
      </c>
      <c r="L17" s="40">
        <f>'Year 1'!L17</f>
        <v>0</v>
      </c>
      <c r="M17" s="40">
        <f>'Year 1'!M17</f>
        <v>0</v>
      </c>
      <c r="N17" s="147">
        <f t="shared" si="4"/>
        <v>0</v>
      </c>
      <c r="O17" s="157"/>
    </row>
    <row r="18" spans="1:15" ht="16.2" customHeight="1">
      <c r="A18" s="108" t="s">
        <v>157</v>
      </c>
      <c r="B18" s="40">
        <f>'Year 1'!B18</f>
        <v>0</v>
      </c>
      <c r="C18" s="40">
        <f>'Year 1'!C18</f>
        <v>0</v>
      </c>
      <c r="D18" s="40">
        <f>'Year 1'!D18</f>
        <v>0</v>
      </c>
      <c r="E18" s="40">
        <f>'Year 1'!E18</f>
        <v>0</v>
      </c>
      <c r="F18" s="40">
        <f>'Year 1'!F18</f>
        <v>0</v>
      </c>
      <c r="G18" s="40">
        <f>'Year 1'!G18</f>
        <v>0</v>
      </c>
      <c r="H18" s="40">
        <f>'Year 1'!H18</f>
        <v>0</v>
      </c>
      <c r="I18" s="40">
        <f>'Year 1'!I18</f>
        <v>0</v>
      </c>
      <c r="J18" s="40">
        <f>'Year 1'!J18</f>
        <v>0</v>
      </c>
      <c r="K18" s="40">
        <f>'Year 1'!K18</f>
        <v>0</v>
      </c>
      <c r="L18" s="40">
        <f>'Year 1'!L18</f>
        <v>0</v>
      </c>
      <c r="M18" s="40">
        <f>'Year 1'!M18</f>
        <v>0</v>
      </c>
      <c r="N18" s="147">
        <f t="shared" si="4"/>
        <v>0</v>
      </c>
      <c r="O18" s="157"/>
    </row>
    <row r="19" spans="1:15" ht="16.2" customHeight="1">
      <c r="A19" s="108" t="s">
        <v>158</v>
      </c>
      <c r="B19" s="40">
        <f>'Year 1'!B19</f>
        <v>0</v>
      </c>
      <c r="C19" s="40">
        <f>'Year 1'!C19</f>
        <v>0</v>
      </c>
      <c r="D19" s="40">
        <f>'Year 1'!D19</f>
        <v>0</v>
      </c>
      <c r="E19" s="40">
        <f>'Year 1'!E19</f>
        <v>0</v>
      </c>
      <c r="F19" s="40">
        <f>'Year 1'!F19</f>
        <v>0</v>
      </c>
      <c r="G19" s="40">
        <f>'Year 1'!G19</f>
        <v>0</v>
      </c>
      <c r="H19" s="40">
        <f>'Year 1'!H19</f>
        <v>0</v>
      </c>
      <c r="I19" s="40">
        <f>'Year 1'!I19</f>
        <v>0</v>
      </c>
      <c r="J19" s="40">
        <f>'Year 1'!J19</f>
        <v>0</v>
      </c>
      <c r="K19" s="40">
        <f>'Year 1'!K19</f>
        <v>0</v>
      </c>
      <c r="L19" s="40">
        <f>'Year 1'!L19</f>
        <v>0</v>
      </c>
      <c r="M19" s="40">
        <f>'Year 1'!M19</f>
        <v>0</v>
      </c>
      <c r="N19" s="147">
        <f t="shared" si="4"/>
        <v>0</v>
      </c>
      <c r="O19" s="157"/>
    </row>
    <row r="20" spans="1:15" ht="16.2" customHeight="1">
      <c r="A20" s="108" t="s">
        <v>159</v>
      </c>
      <c r="B20" s="40">
        <f>'Year 1'!B20</f>
        <v>0</v>
      </c>
      <c r="C20" s="40">
        <f>'Year 1'!C20</f>
        <v>0</v>
      </c>
      <c r="D20" s="40">
        <f>'Year 1'!D20</f>
        <v>0</v>
      </c>
      <c r="E20" s="40">
        <f>'Year 1'!E20</f>
        <v>0</v>
      </c>
      <c r="F20" s="40">
        <f>'Year 1'!F20</f>
        <v>0</v>
      </c>
      <c r="G20" s="40">
        <f>'Year 1'!G20</f>
        <v>0</v>
      </c>
      <c r="H20" s="40">
        <f>'Year 1'!H20</f>
        <v>0</v>
      </c>
      <c r="I20" s="40">
        <f>'Year 1'!I20</f>
        <v>0</v>
      </c>
      <c r="J20" s="40">
        <f>'Year 1'!J20</f>
        <v>0</v>
      </c>
      <c r="K20" s="40">
        <f>'Year 1'!K20</f>
        <v>0</v>
      </c>
      <c r="L20" s="40">
        <f>'Year 1'!L20</f>
        <v>0</v>
      </c>
      <c r="M20" s="40">
        <f>'Year 1'!M20</f>
        <v>0</v>
      </c>
      <c r="N20" s="147">
        <f t="shared" si="4"/>
        <v>0</v>
      </c>
      <c r="O20" s="157"/>
    </row>
    <row r="21" spans="1:15" ht="16.2" customHeight="1">
      <c r="A21" s="108" t="s">
        <v>160</v>
      </c>
      <c r="B21" s="40">
        <f>'Year 1'!B21</f>
        <v>0</v>
      </c>
      <c r="C21" s="40">
        <f>'Year 1'!C21</f>
        <v>0</v>
      </c>
      <c r="D21" s="40">
        <f>'Year 1'!D21</f>
        <v>0</v>
      </c>
      <c r="E21" s="40">
        <f>'Year 1'!E21</f>
        <v>0</v>
      </c>
      <c r="F21" s="40">
        <f>'Year 1'!F21</f>
        <v>0</v>
      </c>
      <c r="G21" s="40">
        <f>'Year 1'!G21</f>
        <v>0</v>
      </c>
      <c r="H21" s="40">
        <f>'Year 1'!H21</f>
        <v>0</v>
      </c>
      <c r="I21" s="40">
        <f>'Year 1'!I21</f>
        <v>0</v>
      </c>
      <c r="J21" s="40">
        <f>'Year 1'!J21</f>
        <v>0</v>
      </c>
      <c r="K21" s="40">
        <f>'Year 1'!K21</f>
        <v>0</v>
      </c>
      <c r="L21" s="40">
        <f>'Year 1'!L21</f>
        <v>0</v>
      </c>
      <c r="M21" s="40">
        <f>'Year 1'!M21</f>
        <v>0</v>
      </c>
      <c r="N21" s="147">
        <f t="shared" si="4"/>
        <v>0</v>
      </c>
      <c r="O21" s="157"/>
    </row>
    <row r="22" spans="1:15" ht="16.2" customHeight="1">
      <c r="A22" s="108" t="s">
        <v>161</v>
      </c>
      <c r="B22" s="40">
        <f>'Year 1'!B22</f>
        <v>0</v>
      </c>
      <c r="C22" s="40">
        <f>'Year 1'!C22</f>
        <v>0</v>
      </c>
      <c r="D22" s="40">
        <f>'Year 1'!D22</f>
        <v>0</v>
      </c>
      <c r="E22" s="40">
        <f>'Year 1'!E22</f>
        <v>0</v>
      </c>
      <c r="F22" s="40">
        <f>'Year 1'!F22</f>
        <v>0</v>
      </c>
      <c r="G22" s="40">
        <f>'Year 1'!G22</f>
        <v>0</v>
      </c>
      <c r="H22" s="40">
        <f>'Year 1'!H22</f>
        <v>0</v>
      </c>
      <c r="I22" s="40">
        <f>'Year 1'!I22</f>
        <v>0</v>
      </c>
      <c r="J22" s="40">
        <f>'Year 1'!J22</f>
        <v>0</v>
      </c>
      <c r="K22" s="40">
        <f>'Year 1'!K22</f>
        <v>0</v>
      </c>
      <c r="L22" s="40">
        <f>'Year 1'!L22</f>
        <v>0</v>
      </c>
      <c r="M22" s="40">
        <f>'Year 1'!M22</f>
        <v>0</v>
      </c>
      <c r="N22" s="147">
        <f t="shared" si="4"/>
        <v>0</v>
      </c>
      <c r="O22" s="157"/>
    </row>
    <row r="23" spans="1:15" ht="16.2" customHeight="1">
      <c r="A23" s="108" t="s">
        <v>162</v>
      </c>
      <c r="B23" s="40">
        <f>'Year 1'!B23</f>
        <v>0</v>
      </c>
      <c r="C23" s="40">
        <f>'Year 1'!C23</f>
        <v>0</v>
      </c>
      <c r="D23" s="40">
        <f>'Year 1'!D23</f>
        <v>0</v>
      </c>
      <c r="E23" s="40">
        <f>'Year 1'!E23</f>
        <v>0</v>
      </c>
      <c r="F23" s="40">
        <f>'Year 1'!F23</f>
        <v>0</v>
      </c>
      <c r="G23" s="40">
        <f>'Year 1'!G23</f>
        <v>0</v>
      </c>
      <c r="H23" s="40">
        <f>'Year 1'!H23</f>
        <v>0</v>
      </c>
      <c r="I23" s="40">
        <f>'Year 1'!I23</f>
        <v>0</v>
      </c>
      <c r="J23" s="40">
        <f>'Year 1'!J23</f>
        <v>0</v>
      </c>
      <c r="K23" s="40">
        <f>'Year 1'!K23</f>
        <v>0</v>
      </c>
      <c r="L23" s="40">
        <f>'Year 1'!L23</f>
        <v>0</v>
      </c>
      <c r="M23" s="40">
        <f>'Year 1'!M23</f>
        <v>0</v>
      </c>
      <c r="N23" s="147">
        <f t="shared" si="4"/>
        <v>0</v>
      </c>
      <c r="O23" s="157"/>
    </row>
    <row r="24" spans="1:15" ht="16.2" customHeight="1">
      <c r="A24" s="108" t="s">
        <v>163</v>
      </c>
      <c r="B24" s="40">
        <f>'Year 1'!B24</f>
        <v>0</v>
      </c>
      <c r="C24" s="40">
        <f>'Year 1'!C24</f>
        <v>0</v>
      </c>
      <c r="D24" s="40">
        <f>'Year 1'!D24</f>
        <v>0</v>
      </c>
      <c r="E24" s="40">
        <f>'Year 1'!E24</f>
        <v>0</v>
      </c>
      <c r="F24" s="40">
        <f>'Year 1'!F24</f>
        <v>0</v>
      </c>
      <c r="G24" s="40">
        <f>'Year 1'!G24</f>
        <v>0</v>
      </c>
      <c r="H24" s="40">
        <f>'Year 1'!H24</f>
        <v>0</v>
      </c>
      <c r="I24" s="40">
        <f>'Year 1'!I24</f>
        <v>0</v>
      </c>
      <c r="J24" s="40">
        <f>'Year 1'!J24</f>
        <v>0</v>
      </c>
      <c r="K24" s="40">
        <f>'Year 1'!K24</f>
        <v>0</v>
      </c>
      <c r="L24" s="40">
        <f>'Year 1'!L24</f>
        <v>0</v>
      </c>
      <c r="M24" s="40">
        <f>'Year 1'!M24</f>
        <v>0</v>
      </c>
      <c r="N24" s="147">
        <f>SUM(B24:M24)</f>
        <v>0</v>
      </c>
      <c r="O24" s="157"/>
    </row>
    <row r="25" spans="1:15" ht="16.2" customHeight="1">
      <c r="A25" s="108" t="s">
        <v>164</v>
      </c>
      <c r="B25" s="40">
        <f>'Year 1'!B25</f>
        <v>0</v>
      </c>
      <c r="C25" s="40">
        <f>'Year 1'!C25</f>
        <v>0</v>
      </c>
      <c r="D25" s="40">
        <f>'Year 1'!D25</f>
        <v>0</v>
      </c>
      <c r="E25" s="40">
        <f>'Year 1'!E25</f>
        <v>0</v>
      </c>
      <c r="F25" s="40">
        <f>'Year 1'!F25</f>
        <v>0</v>
      </c>
      <c r="G25" s="40">
        <f>'Year 1'!G25</f>
        <v>0</v>
      </c>
      <c r="H25" s="40">
        <f>'Year 1'!H25</f>
        <v>0</v>
      </c>
      <c r="I25" s="40">
        <f>'Year 1'!I25</f>
        <v>0</v>
      </c>
      <c r="J25" s="40">
        <f>'Year 1'!J25</f>
        <v>0</v>
      </c>
      <c r="K25" s="40">
        <f>'Year 1'!K25</f>
        <v>0</v>
      </c>
      <c r="L25" s="40">
        <f>'Year 1'!L25</f>
        <v>0</v>
      </c>
      <c r="M25" s="40">
        <f>'Year 1'!M25</f>
        <v>0</v>
      </c>
      <c r="N25" s="147">
        <f t="shared" si="4"/>
        <v>0</v>
      </c>
      <c r="O25" s="157"/>
    </row>
    <row r="26" spans="1:15" ht="16.2" customHeight="1">
      <c r="A26" s="108" t="s">
        <v>165</v>
      </c>
      <c r="B26" s="40">
        <f>'Year 1'!B26</f>
        <v>0</v>
      </c>
      <c r="C26" s="40">
        <f>'Year 1'!C26</f>
        <v>0</v>
      </c>
      <c r="D26" s="40">
        <f>'Year 1'!D26</f>
        <v>0</v>
      </c>
      <c r="E26" s="40">
        <f>'Year 1'!E26</f>
        <v>0</v>
      </c>
      <c r="F26" s="40">
        <f>'Year 1'!F26</f>
        <v>0</v>
      </c>
      <c r="G26" s="40">
        <f>'Year 1'!G26</f>
        <v>0</v>
      </c>
      <c r="H26" s="40">
        <f>'Year 1'!H26</f>
        <v>0</v>
      </c>
      <c r="I26" s="40">
        <f>'Year 1'!I26</f>
        <v>0</v>
      </c>
      <c r="J26" s="40">
        <f>'Year 1'!J26</f>
        <v>0</v>
      </c>
      <c r="K26" s="40">
        <f>'Year 1'!K26</f>
        <v>0</v>
      </c>
      <c r="L26" s="40">
        <f>'Year 1'!L26</f>
        <v>0</v>
      </c>
      <c r="M26" s="40">
        <f>'Year 1'!M26</f>
        <v>0</v>
      </c>
      <c r="N26" s="147">
        <f t="shared" si="4"/>
        <v>0</v>
      </c>
      <c r="O26" s="157"/>
    </row>
    <row r="27" spans="1:15" ht="16.2" customHeight="1">
      <c r="A27" s="108" t="s">
        <v>166</v>
      </c>
      <c r="B27" s="40">
        <f>'Year 1'!B27</f>
        <v>0</v>
      </c>
      <c r="C27" s="40">
        <f>'Year 1'!C27</f>
        <v>0</v>
      </c>
      <c r="D27" s="40">
        <f>'Year 1'!D27</f>
        <v>0</v>
      </c>
      <c r="E27" s="40">
        <f>'Year 1'!E27</f>
        <v>0</v>
      </c>
      <c r="F27" s="40">
        <f>'Year 1'!F27</f>
        <v>0</v>
      </c>
      <c r="G27" s="40">
        <f>'Year 1'!G27</f>
        <v>0</v>
      </c>
      <c r="H27" s="40">
        <f>'Year 1'!H27</f>
        <v>0</v>
      </c>
      <c r="I27" s="40">
        <f>'Year 1'!I27</f>
        <v>0</v>
      </c>
      <c r="J27" s="40">
        <f>'Year 1'!J27</f>
        <v>0</v>
      </c>
      <c r="K27" s="40">
        <f>'Year 1'!K27</f>
        <v>0</v>
      </c>
      <c r="L27" s="40">
        <f>'Year 1'!L27</f>
        <v>0</v>
      </c>
      <c r="M27" s="40">
        <f>'Year 1'!M27</f>
        <v>0</v>
      </c>
      <c r="N27" s="147">
        <f t="shared" si="4"/>
        <v>0</v>
      </c>
      <c r="O27" s="157"/>
    </row>
    <row r="28" spans="1:15" ht="16.2" customHeight="1">
      <c r="A28" s="108" t="s">
        <v>167</v>
      </c>
      <c r="B28" s="40">
        <f>'Year 1'!B28</f>
        <v>0</v>
      </c>
      <c r="C28" s="40">
        <f>'Year 1'!C28</f>
        <v>0</v>
      </c>
      <c r="D28" s="40">
        <f>'Year 1'!D28</f>
        <v>0</v>
      </c>
      <c r="E28" s="40">
        <f>'Year 1'!E28</f>
        <v>0</v>
      </c>
      <c r="F28" s="40">
        <f>'Year 1'!F28</f>
        <v>0</v>
      </c>
      <c r="G28" s="40">
        <f>'Year 1'!G28</f>
        <v>0</v>
      </c>
      <c r="H28" s="40">
        <f>'Year 1'!H28</f>
        <v>0</v>
      </c>
      <c r="I28" s="40">
        <f>'Year 1'!I28</f>
        <v>0</v>
      </c>
      <c r="J28" s="40">
        <f>'Year 1'!J28</f>
        <v>0</v>
      </c>
      <c r="K28" s="40">
        <f>'Year 1'!K28</f>
        <v>0</v>
      </c>
      <c r="L28" s="40">
        <f>'Year 1'!L28</f>
        <v>0</v>
      </c>
      <c r="M28" s="40">
        <f>'Year 1'!M28</f>
        <v>0</v>
      </c>
      <c r="N28" s="147">
        <f t="shared" si="4"/>
        <v>0</v>
      </c>
      <c r="O28" s="157"/>
    </row>
    <row r="29" spans="1:15" ht="16.2" customHeight="1">
      <c r="A29" s="108" t="s">
        <v>168</v>
      </c>
      <c r="B29" s="40">
        <f>'Year 1'!B29</f>
        <v>0</v>
      </c>
      <c r="C29" s="40">
        <f>'Year 1'!C29</f>
        <v>0</v>
      </c>
      <c r="D29" s="40">
        <f>'Year 1'!D29</f>
        <v>0</v>
      </c>
      <c r="E29" s="40">
        <f>'Year 1'!E29</f>
        <v>0</v>
      </c>
      <c r="F29" s="40">
        <f>'Year 1'!F29</f>
        <v>0</v>
      </c>
      <c r="G29" s="40">
        <f>'Year 1'!G29</f>
        <v>0</v>
      </c>
      <c r="H29" s="40">
        <f>'Year 1'!H29</f>
        <v>0</v>
      </c>
      <c r="I29" s="40">
        <f>'Year 1'!I29</f>
        <v>0</v>
      </c>
      <c r="J29" s="40">
        <f>'Year 1'!J29</f>
        <v>0</v>
      </c>
      <c r="K29" s="40">
        <f>'Year 1'!K29</f>
        <v>0</v>
      </c>
      <c r="L29" s="40">
        <f>'Year 1'!L29</f>
        <v>0</v>
      </c>
      <c r="M29" s="40">
        <f>'Year 1'!M29</f>
        <v>0</v>
      </c>
      <c r="N29" s="147">
        <f t="shared" si="4"/>
        <v>0</v>
      </c>
      <c r="O29" s="157"/>
    </row>
    <row r="30" spans="1:15" ht="16.2" customHeight="1">
      <c r="A30" s="108" t="s">
        <v>169</v>
      </c>
      <c r="B30" s="40">
        <f>'Year 1'!B30</f>
        <v>0</v>
      </c>
      <c r="C30" s="40">
        <f>'Year 1'!C30</f>
        <v>0</v>
      </c>
      <c r="D30" s="40">
        <f>'Year 1'!D30</f>
        <v>0</v>
      </c>
      <c r="E30" s="40">
        <f>'Year 1'!E30</f>
        <v>0</v>
      </c>
      <c r="F30" s="40">
        <f>'Year 1'!F30</f>
        <v>0</v>
      </c>
      <c r="G30" s="40">
        <f>'Year 1'!G30</f>
        <v>0</v>
      </c>
      <c r="H30" s="40">
        <f>'Year 1'!H30</f>
        <v>0</v>
      </c>
      <c r="I30" s="40">
        <f>'Year 1'!I30</f>
        <v>0</v>
      </c>
      <c r="J30" s="40">
        <f>'Year 1'!J30</f>
        <v>0</v>
      </c>
      <c r="K30" s="40">
        <f>'Year 1'!K30</f>
        <v>0</v>
      </c>
      <c r="L30" s="40">
        <f>'Year 1'!L30</f>
        <v>0</v>
      </c>
      <c r="M30" s="40">
        <f>'Year 1'!M30</f>
        <v>0</v>
      </c>
      <c r="N30" s="147">
        <f t="shared" si="4"/>
        <v>0</v>
      </c>
      <c r="O30" s="157"/>
    </row>
    <row r="31" spans="1:15" ht="16.2" customHeight="1">
      <c r="A31" s="64" t="s">
        <v>170</v>
      </c>
      <c r="B31" s="40">
        <f>'Year 1'!B31</f>
        <v>0</v>
      </c>
      <c r="C31" s="40">
        <f>'Year 1'!C31</f>
        <v>0</v>
      </c>
      <c r="D31" s="40">
        <f>'Year 1'!D31</f>
        <v>0</v>
      </c>
      <c r="E31" s="40">
        <f>'Year 1'!E31</f>
        <v>0</v>
      </c>
      <c r="F31" s="40">
        <f>'Year 1'!F31</f>
        <v>0</v>
      </c>
      <c r="G31" s="40">
        <f>'Year 1'!G31</f>
        <v>0</v>
      </c>
      <c r="H31" s="40">
        <f>'Year 1'!H31</f>
        <v>0</v>
      </c>
      <c r="I31" s="40">
        <f>'Year 1'!I31</f>
        <v>0</v>
      </c>
      <c r="J31" s="40">
        <f>'Year 1'!J31</f>
        <v>0</v>
      </c>
      <c r="K31" s="40">
        <f>'Year 1'!K31</f>
        <v>0</v>
      </c>
      <c r="L31" s="40">
        <f>'Year 1'!L31</f>
        <v>0</v>
      </c>
      <c r="M31" s="40">
        <f>'Year 1'!M31</f>
        <v>0</v>
      </c>
      <c r="N31" s="147">
        <f t="shared" si="4"/>
        <v>0</v>
      </c>
      <c r="O31" s="157"/>
    </row>
    <row r="32" spans="1:15" ht="16.2" customHeight="1">
      <c r="A32" s="108" t="s">
        <v>171</v>
      </c>
      <c r="B32" s="40">
        <f>'Year 1'!B32</f>
        <v>0</v>
      </c>
      <c r="C32" s="40">
        <f>'Year 1'!C32</f>
        <v>0</v>
      </c>
      <c r="D32" s="40">
        <f>'Year 1'!D32</f>
        <v>0</v>
      </c>
      <c r="E32" s="40">
        <f>'Year 1'!E32</f>
        <v>0</v>
      </c>
      <c r="F32" s="40">
        <f>'Year 1'!F32</f>
        <v>0</v>
      </c>
      <c r="G32" s="40">
        <f>'Year 1'!G32</f>
        <v>0</v>
      </c>
      <c r="H32" s="40">
        <f>'Year 1'!H32</f>
        <v>0</v>
      </c>
      <c r="I32" s="40">
        <f>'Year 1'!I32</f>
        <v>0</v>
      </c>
      <c r="J32" s="40">
        <f>'Year 1'!J32</f>
        <v>0</v>
      </c>
      <c r="K32" s="40">
        <f>'Year 1'!K32</f>
        <v>0</v>
      </c>
      <c r="L32" s="40">
        <f>'Year 1'!L32</f>
        <v>0</v>
      </c>
      <c r="M32" s="40">
        <f>'Year 1'!M32</f>
        <v>0</v>
      </c>
      <c r="N32" s="147">
        <f t="shared" si="4"/>
        <v>0</v>
      </c>
      <c r="O32" s="157"/>
    </row>
    <row r="33" spans="1:15" ht="16.2" customHeight="1">
      <c r="A33" s="108" t="s">
        <v>172</v>
      </c>
      <c r="B33" s="40">
        <f>'Year 1'!B33</f>
        <v>0</v>
      </c>
      <c r="C33" s="40">
        <f>'Year 1'!C33</f>
        <v>0</v>
      </c>
      <c r="D33" s="40">
        <f>'Year 1'!D33</f>
        <v>0</v>
      </c>
      <c r="E33" s="40">
        <f>'Year 1'!E33</f>
        <v>0</v>
      </c>
      <c r="F33" s="40">
        <f>'Year 1'!F33</f>
        <v>0</v>
      </c>
      <c r="G33" s="40">
        <f>'Year 1'!G33</f>
        <v>0</v>
      </c>
      <c r="H33" s="40">
        <f>'Year 1'!H33</f>
        <v>0</v>
      </c>
      <c r="I33" s="40">
        <f>'Year 1'!I33</f>
        <v>0</v>
      </c>
      <c r="J33" s="40">
        <f>'Year 1'!J33</f>
        <v>0</v>
      </c>
      <c r="K33" s="40">
        <f>'Year 1'!K33</f>
        <v>0</v>
      </c>
      <c r="L33" s="40">
        <f>'Year 1'!L33</f>
        <v>0</v>
      </c>
      <c r="M33" s="40">
        <f>'Year 1'!M33</f>
        <v>0</v>
      </c>
      <c r="N33" s="147">
        <f t="shared" si="4"/>
        <v>0</v>
      </c>
      <c r="O33" s="157"/>
    </row>
    <row r="34" spans="1:15" ht="16.2" customHeight="1">
      <c r="A34" s="108" t="s">
        <v>173</v>
      </c>
      <c r="B34" s="40">
        <f>'Year 1'!B34</f>
        <v>0</v>
      </c>
      <c r="C34" s="40">
        <f>'Year 1'!C34</f>
        <v>0</v>
      </c>
      <c r="D34" s="40">
        <f>'Year 1'!D34</f>
        <v>0</v>
      </c>
      <c r="E34" s="40">
        <f>'Year 1'!E34</f>
        <v>0</v>
      </c>
      <c r="F34" s="40">
        <f>'Year 1'!F34</f>
        <v>0</v>
      </c>
      <c r="G34" s="40">
        <f>'Year 1'!G34</f>
        <v>0</v>
      </c>
      <c r="H34" s="40">
        <f>'Year 1'!H34</f>
        <v>0</v>
      </c>
      <c r="I34" s="40">
        <f>'Year 1'!I34</f>
        <v>0</v>
      </c>
      <c r="J34" s="40">
        <f>'Year 1'!J34</f>
        <v>0</v>
      </c>
      <c r="K34" s="40">
        <f>'Year 1'!K34</f>
        <v>0</v>
      </c>
      <c r="L34" s="40">
        <f>'Year 1'!L34</f>
        <v>0</v>
      </c>
      <c r="M34" s="40">
        <f>'Year 1'!M34</f>
        <v>0</v>
      </c>
      <c r="N34" s="147">
        <f t="shared" si="4"/>
        <v>0</v>
      </c>
      <c r="O34" s="157"/>
    </row>
    <row r="35" spans="1:15" ht="16.2" customHeight="1">
      <c r="A35" s="109" t="s">
        <v>174</v>
      </c>
      <c r="B35" s="42">
        <f>Instructions!$A$46*B5*Instructions!$A$45</f>
        <v>0</v>
      </c>
      <c r="C35" s="42">
        <f>Instructions!$A$46*C5*Instructions!$A$45</f>
        <v>0</v>
      </c>
      <c r="D35" s="42">
        <f>Instructions!$A$46*D5*Instructions!$A$45</f>
        <v>0</v>
      </c>
      <c r="E35" s="42">
        <f>Instructions!$A$46*E5*Instructions!$A$45</f>
        <v>0</v>
      </c>
      <c r="F35" s="42">
        <f>Instructions!$A$46*F5*Instructions!$A$45</f>
        <v>0</v>
      </c>
      <c r="G35" s="42">
        <f>Instructions!$A$46*G5*Instructions!$A$45</f>
        <v>0</v>
      </c>
      <c r="H35" s="42">
        <f>Instructions!$A$46*H5*Instructions!$A$45</f>
        <v>0</v>
      </c>
      <c r="I35" s="42">
        <f>Instructions!$A$46*I5*Instructions!$A$45</f>
        <v>0</v>
      </c>
      <c r="J35" s="42">
        <f>Instructions!$A$46*J5*Instructions!$A$45</f>
        <v>0</v>
      </c>
      <c r="K35" s="42">
        <f>Instructions!$A$46*K5*Instructions!$A$45</f>
        <v>0</v>
      </c>
      <c r="L35" s="42">
        <f>Instructions!$A$46*L5*Instructions!$A$45</f>
        <v>0</v>
      </c>
      <c r="M35" s="42">
        <f>Instructions!$A$46*M5*Instructions!$A$45</f>
        <v>0</v>
      </c>
      <c r="N35" s="147">
        <f>SUM(B35:M35)</f>
        <v>0</v>
      </c>
      <c r="O35" s="157"/>
    </row>
    <row r="36" spans="1:15" ht="16.2" customHeight="1">
      <c r="A36" s="108" t="s">
        <v>175</v>
      </c>
      <c r="B36" s="40">
        <f>'Year 1'!B36</f>
        <v>0</v>
      </c>
      <c r="C36" s="40">
        <f>'Year 1'!C36</f>
        <v>0</v>
      </c>
      <c r="D36" s="40">
        <f>'Year 1'!D36</f>
        <v>0</v>
      </c>
      <c r="E36" s="40">
        <f>'Year 1'!E36</f>
        <v>0</v>
      </c>
      <c r="F36" s="40">
        <f>'Year 1'!F36</f>
        <v>0</v>
      </c>
      <c r="G36" s="40">
        <f>'Year 1'!G36</f>
        <v>0</v>
      </c>
      <c r="H36" s="40">
        <f>'Year 1'!H36</f>
        <v>0</v>
      </c>
      <c r="I36" s="40">
        <f>'Year 1'!I36</f>
        <v>0</v>
      </c>
      <c r="J36" s="40">
        <f>'Year 1'!J36</f>
        <v>0</v>
      </c>
      <c r="K36" s="40">
        <f>'Year 1'!K36</f>
        <v>0</v>
      </c>
      <c r="L36" s="40">
        <f>'Year 1'!L36</f>
        <v>0</v>
      </c>
      <c r="M36" s="40">
        <f>'Year 1'!M36</f>
        <v>0</v>
      </c>
      <c r="N36" s="147">
        <f t="shared" si="4"/>
        <v>0</v>
      </c>
      <c r="O36" s="157"/>
    </row>
    <row r="37" spans="1:15" ht="16.2" customHeight="1">
      <c r="A37" s="108" t="s">
        <v>176</v>
      </c>
      <c r="B37" s="40">
        <f>'Year 1'!B37</f>
        <v>0</v>
      </c>
      <c r="C37" s="40">
        <f>'Year 1'!C37</f>
        <v>0</v>
      </c>
      <c r="D37" s="40">
        <f>'Year 1'!D37</f>
        <v>0</v>
      </c>
      <c r="E37" s="40">
        <f>'Year 1'!E37</f>
        <v>0</v>
      </c>
      <c r="F37" s="40">
        <f>'Year 1'!F37</f>
        <v>0</v>
      </c>
      <c r="G37" s="40">
        <f>'Year 1'!G37</f>
        <v>0</v>
      </c>
      <c r="H37" s="40">
        <f>'Year 1'!H37</f>
        <v>0</v>
      </c>
      <c r="I37" s="40">
        <f>'Year 1'!I37</f>
        <v>0</v>
      </c>
      <c r="J37" s="40">
        <f>'Year 1'!J37</f>
        <v>0</v>
      </c>
      <c r="K37" s="40">
        <f>'Year 1'!K37</f>
        <v>0</v>
      </c>
      <c r="L37" s="40">
        <f>'Year 1'!L37</f>
        <v>0</v>
      </c>
      <c r="M37" s="40">
        <f>'Year 1'!M37</f>
        <v>0</v>
      </c>
      <c r="N37" s="147">
        <f t="shared" si="4"/>
        <v>0</v>
      </c>
      <c r="O37" s="157"/>
    </row>
    <row r="38" spans="1:15" ht="16.2" customHeight="1">
      <c r="A38" s="108" t="s">
        <v>177</v>
      </c>
      <c r="B38" s="40">
        <f>'Year 1'!B38</f>
        <v>0</v>
      </c>
      <c r="C38" s="40">
        <f>'Year 1'!C38</f>
        <v>0</v>
      </c>
      <c r="D38" s="40">
        <f>'Year 1'!D38</f>
        <v>0</v>
      </c>
      <c r="E38" s="40">
        <f>'Year 1'!E38</f>
        <v>0</v>
      </c>
      <c r="F38" s="40">
        <f>'Year 1'!F38</f>
        <v>0</v>
      </c>
      <c r="G38" s="40">
        <f>'Year 1'!G38</f>
        <v>0</v>
      </c>
      <c r="H38" s="40">
        <f>'Year 1'!H38</f>
        <v>0</v>
      </c>
      <c r="I38" s="40">
        <f>'Year 1'!I38</f>
        <v>0</v>
      </c>
      <c r="J38" s="40">
        <f>'Year 1'!J38</f>
        <v>0</v>
      </c>
      <c r="K38" s="40">
        <f>'Year 1'!K38</f>
        <v>0</v>
      </c>
      <c r="L38" s="40">
        <f>'Year 1'!L38</f>
        <v>0</v>
      </c>
      <c r="M38" s="40">
        <f>'Year 1'!M38</f>
        <v>0</v>
      </c>
      <c r="N38" s="147">
        <f t="shared" si="4"/>
        <v>0</v>
      </c>
      <c r="O38" s="157"/>
    </row>
    <row r="39" spans="1:15" ht="16.2" customHeight="1">
      <c r="A39" s="108" t="s">
        <v>178</v>
      </c>
      <c r="B39" s="40">
        <f>'Year 1'!B39</f>
        <v>0</v>
      </c>
      <c r="C39" s="40">
        <f>'Year 1'!C39</f>
        <v>0</v>
      </c>
      <c r="D39" s="40">
        <f>'Year 1'!D39</f>
        <v>0</v>
      </c>
      <c r="E39" s="40">
        <f>'Year 1'!E39</f>
        <v>0</v>
      </c>
      <c r="F39" s="40">
        <f>'Year 1'!F39</f>
        <v>0</v>
      </c>
      <c r="G39" s="40">
        <f>'Year 1'!G39</f>
        <v>0</v>
      </c>
      <c r="H39" s="40">
        <f>'Year 1'!H39</f>
        <v>0</v>
      </c>
      <c r="I39" s="40">
        <f>'Year 1'!I39</f>
        <v>0</v>
      </c>
      <c r="J39" s="40">
        <f>'Year 1'!J39</f>
        <v>0</v>
      </c>
      <c r="K39" s="40">
        <f>'Year 1'!K39</f>
        <v>0</v>
      </c>
      <c r="L39" s="40">
        <f>'Year 1'!L39</f>
        <v>0</v>
      </c>
      <c r="M39" s="40">
        <f>'Year 1'!M39</f>
        <v>0</v>
      </c>
      <c r="N39" s="147">
        <f t="shared" si="4"/>
        <v>0</v>
      </c>
      <c r="O39" s="157"/>
    </row>
    <row r="40" spans="1:15" ht="16.2" customHeight="1">
      <c r="A40" s="108" t="s">
        <v>179</v>
      </c>
      <c r="B40" s="40">
        <f>'Year 1'!B40</f>
        <v>0</v>
      </c>
      <c r="C40" s="40">
        <f>'Year 1'!C40</f>
        <v>0</v>
      </c>
      <c r="D40" s="40">
        <f>'Year 1'!D40</f>
        <v>0</v>
      </c>
      <c r="E40" s="40">
        <f>'Year 1'!E40</f>
        <v>0</v>
      </c>
      <c r="F40" s="40">
        <f>'Year 1'!F40</f>
        <v>0</v>
      </c>
      <c r="G40" s="40">
        <f>'Year 1'!G40</f>
        <v>0</v>
      </c>
      <c r="H40" s="40">
        <f>'Year 1'!H40</f>
        <v>0</v>
      </c>
      <c r="I40" s="40">
        <f>'Year 1'!I40</f>
        <v>0</v>
      </c>
      <c r="J40" s="40">
        <f>'Year 1'!J40</f>
        <v>0</v>
      </c>
      <c r="K40" s="40">
        <f>'Year 1'!K40</f>
        <v>0</v>
      </c>
      <c r="L40" s="40">
        <f>'Year 1'!L40</f>
        <v>0</v>
      </c>
      <c r="M40" s="40">
        <f>'Year 1'!M40</f>
        <v>0</v>
      </c>
      <c r="N40" s="147">
        <f t="shared" si="4"/>
        <v>0</v>
      </c>
      <c r="O40" s="157"/>
    </row>
    <row r="41" spans="1:15" ht="16.2" customHeight="1">
      <c r="A41" s="108" t="s">
        <v>180</v>
      </c>
      <c r="B41" s="40">
        <f>'Year 1'!B41</f>
        <v>0</v>
      </c>
      <c r="C41" s="40">
        <f>'Year 1'!C41</f>
        <v>0</v>
      </c>
      <c r="D41" s="40">
        <f>'Year 1'!D41</f>
        <v>0</v>
      </c>
      <c r="E41" s="40">
        <f>'Year 1'!E41</f>
        <v>0</v>
      </c>
      <c r="F41" s="40">
        <f>'Year 1'!F41</f>
        <v>0</v>
      </c>
      <c r="G41" s="40">
        <f>'Year 1'!G41</f>
        <v>0</v>
      </c>
      <c r="H41" s="40">
        <f>'Year 1'!H41</f>
        <v>0</v>
      </c>
      <c r="I41" s="40">
        <f>'Year 1'!I41</f>
        <v>0</v>
      </c>
      <c r="J41" s="40">
        <f>'Year 1'!J41</f>
        <v>0</v>
      </c>
      <c r="K41" s="40">
        <f>'Year 1'!K41</f>
        <v>0</v>
      </c>
      <c r="L41" s="40">
        <f>'Year 1'!L41</f>
        <v>0</v>
      </c>
      <c r="M41" s="40">
        <f>'Year 1'!M41</f>
        <v>0</v>
      </c>
      <c r="N41" s="147">
        <f t="shared" si="4"/>
        <v>0</v>
      </c>
      <c r="O41" s="157"/>
    </row>
    <row r="42" spans="1:15" ht="16.2" customHeight="1">
      <c r="A42" s="108" t="s">
        <v>181</v>
      </c>
      <c r="B42" s="40">
        <f>'Year 1'!B42</f>
        <v>0</v>
      </c>
      <c r="C42" s="40">
        <f>'Year 1'!C42</f>
        <v>0</v>
      </c>
      <c r="D42" s="40">
        <f>'Year 1'!D42</f>
        <v>0</v>
      </c>
      <c r="E42" s="40">
        <f>'Year 1'!E42</f>
        <v>0</v>
      </c>
      <c r="F42" s="40">
        <f>'Year 1'!F42</f>
        <v>0</v>
      </c>
      <c r="G42" s="40">
        <f>'Year 1'!G42</f>
        <v>0</v>
      </c>
      <c r="H42" s="40">
        <f>'Year 1'!H42</f>
        <v>0</v>
      </c>
      <c r="I42" s="40">
        <f>'Year 1'!I42</f>
        <v>0</v>
      </c>
      <c r="J42" s="40">
        <f>'Year 1'!J42</f>
        <v>0</v>
      </c>
      <c r="K42" s="40">
        <f>'Year 1'!K42</f>
        <v>0</v>
      </c>
      <c r="L42" s="40">
        <f>'Year 1'!L42</f>
        <v>0</v>
      </c>
      <c r="M42" s="40">
        <f>'Year 1'!M42</f>
        <v>0</v>
      </c>
      <c r="N42" s="147">
        <f t="shared" si="4"/>
        <v>0</v>
      </c>
      <c r="O42" s="157"/>
    </row>
    <row r="43" spans="1:15" ht="16.2" customHeight="1">
      <c r="A43" s="108" t="s">
        <v>55</v>
      </c>
      <c r="B43" s="40">
        <f>'Year 1'!B43</f>
        <v>0</v>
      </c>
      <c r="C43" s="40">
        <f>'Year 1'!C43</f>
        <v>0</v>
      </c>
      <c r="D43" s="40">
        <f>'Year 1'!D43</f>
        <v>0</v>
      </c>
      <c r="E43" s="40">
        <f>'Year 1'!E43</f>
        <v>0</v>
      </c>
      <c r="F43" s="40">
        <f>'Year 1'!F43</f>
        <v>0</v>
      </c>
      <c r="G43" s="40">
        <f>'Year 1'!G43</f>
        <v>0</v>
      </c>
      <c r="H43" s="40">
        <f>'Year 1'!H43</f>
        <v>0</v>
      </c>
      <c r="I43" s="40">
        <f>'Year 1'!I43</f>
        <v>0</v>
      </c>
      <c r="J43" s="40">
        <f>'Year 1'!J43</f>
        <v>0</v>
      </c>
      <c r="K43" s="40">
        <f>'Year 1'!K43</f>
        <v>0</v>
      </c>
      <c r="L43" s="40">
        <f>'Year 1'!L43</f>
        <v>0</v>
      </c>
      <c r="M43" s="40">
        <f>'Year 1'!M43</f>
        <v>0</v>
      </c>
      <c r="N43" s="147">
        <f t="shared" si="4"/>
        <v>0</v>
      </c>
      <c r="O43" s="157"/>
    </row>
    <row r="44" spans="1:15" ht="16.2" customHeight="1">
      <c r="A44" s="108" t="s">
        <v>182</v>
      </c>
      <c r="B44" s="40">
        <f>'Year 1'!B44</f>
        <v>0</v>
      </c>
      <c r="C44" s="40">
        <f>'Year 1'!C44</f>
        <v>0</v>
      </c>
      <c r="D44" s="40">
        <f>'Year 1'!D44</f>
        <v>0</v>
      </c>
      <c r="E44" s="40">
        <f>'Year 1'!E44</f>
        <v>0</v>
      </c>
      <c r="F44" s="40">
        <f>'Year 1'!F44</f>
        <v>0</v>
      </c>
      <c r="G44" s="40">
        <f>'Year 1'!G44</f>
        <v>0</v>
      </c>
      <c r="H44" s="40">
        <f>'Year 1'!H44</f>
        <v>0</v>
      </c>
      <c r="I44" s="40">
        <f>'Year 1'!I44</f>
        <v>0</v>
      </c>
      <c r="J44" s="40">
        <f>'Year 1'!J44</f>
        <v>0</v>
      </c>
      <c r="K44" s="40">
        <f>'Year 1'!K44</f>
        <v>0</v>
      </c>
      <c r="L44" s="40">
        <f>'Year 1'!L44</f>
        <v>0</v>
      </c>
      <c r="M44" s="40">
        <f>'Year 1'!M44</f>
        <v>0</v>
      </c>
      <c r="N44" s="147">
        <f t="shared" si="4"/>
        <v>0</v>
      </c>
      <c r="O44" s="157"/>
    </row>
    <row r="45" spans="1:15" ht="16.2" customHeight="1">
      <c r="A45" s="108" t="s">
        <v>183</v>
      </c>
      <c r="B45" s="40">
        <f>'Year 1'!B45</f>
        <v>0</v>
      </c>
      <c r="C45" s="40">
        <f>'Year 1'!C45</f>
        <v>0</v>
      </c>
      <c r="D45" s="40">
        <f>'Year 1'!D45</f>
        <v>0</v>
      </c>
      <c r="E45" s="40">
        <f>'Year 1'!E45</f>
        <v>0</v>
      </c>
      <c r="F45" s="40">
        <f>'Year 1'!F45</f>
        <v>0</v>
      </c>
      <c r="G45" s="40">
        <f>'Year 1'!G45</f>
        <v>0</v>
      </c>
      <c r="H45" s="40">
        <f>'Year 1'!H45</f>
        <v>0</v>
      </c>
      <c r="I45" s="40">
        <f>'Year 1'!I45</f>
        <v>0</v>
      </c>
      <c r="J45" s="40">
        <f>'Year 1'!J45</f>
        <v>0</v>
      </c>
      <c r="K45" s="40">
        <f>'Year 1'!K45</f>
        <v>0</v>
      </c>
      <c r="L45" s="40">
        <f>'Year 1'!L45</f>
        <v>0</v>
      </c>
      <c r="M45" s="40">
        <f>'Year 1'!M45</f>
        <v>0</v>
      </c>
      <c r="N45" s="147">
        <f t="shared" si="4"/>
        <v>0</v>
      </c>
      <c r="O45" s="157"/>
    </row>
    <row r="46" spans="1:15" ht="16.2" customHeight="1">
      <c r="A46" s="108" t="s">
        <v>56</v>
      </c>
      <c r="B46" s="40">
        <f>'Year 1'!B46</f>
        <v>0</v>
      </c>
      <c r="C46" s="40">
        <f>'Year 1'!C46</f>
        <v>0</v>
      </c>
      <c r="D46" s="40">
        <f>'Year 1'!D46</f>
        <v>0</v>
      </c>
      <c r="E46" s="40">
        <f>'Year 1'!E46</f>
        <v>0</v>
      </c>
      <c r="F46" s="40">
        <f>'Year 1'!F46</f>
        <v>0</v>
      </c>
      <c r="G46" s="40">
        <f>'Year 1'!G46</f>
        <v>0</v>
      </c>
      <c r="H46" s="40">
        <f>'Year 1'!H46</f>
        <v>0</v>
      </c>
      <c r="I46" s="40">
        <f>'Year 1'!I46</f>
        <v>0</v>
      </c>
      <c r="J46" s="40">
        <f>'Year 1'!J46</f>
        <v>0</v>
      </c>
      <c r="K46" s="40">
        <f>'Year 1'!K46</f>
        <v>0</v>
      </c>
      <c r="L46" s="40">
        <f>'Year 1'!L46</f>
        <v>0</v>
      </c>
      <c r="M46" s="40">
        <f>'Year 1'!M46</f>
        <v>0</v>
      </c>
      <c r="N46" s="147">
        <f t="shared" si="4"/>
        <v>0</v>
      </c>
      <c r="O46" s="157"/>
    </row>
    <row r="47" spans="1:15" ht="16.2" customHeight="1">
      <c r="A47" s="108" t="s">
        <v>56</v>
      </c>
      <c r="B47" s="40">
        <f>'Year 1'!B47</f>
        <v>0</v>
      </c>
      <c r="C47" s="40">
        <f>'Year 1'!C47</f>
        <v>0</v>
      </c>
      <c r="D47" s="40">
        <f>'Year 1'!D47</f>
        <v>0</v>
      </c>
      <c r="E47" s="40">
        <f>'Year 1'!E47</f>
        <v>0</v>
      </c>
      <c r="F47" s="40">
        <f>'Year 1'!F47</f>
        <v>0</v>
      </c>
      <c r="G47" s="40">
        <f>'Year 1'!G47</f>
        <v>0</v>
      </c>
      <c r="H47" s="40">
        <f>'Year 1'!H47</f>
        <v>0</v>
      </c>
      <c r="I47" s="40">
        <f>'Year 1'!I47</f>
        <v>0</v>
      </c>
      <c r="J47" s="40">
        <f>'Year 1'!J47</f>
        <v>0</v>
      </c>
      <c r="K47" s="40">
        <f>'Year 1'!K47</f>
        <v>0</v>
      </c>
      <c r="L47" s="40">
        <f>'Year 1'!L47</f>
        <v>0</v>
      </c>
      <c r="M47" s="40">
        <f>'Year 1'!M47</f>
        <v>0</v>
      </c>
      <c r="N47" s="147">
        <f t="shared" si="4"/>
        <v>0</v>
      </c>
      <c r="O47" s="157"/>
    </row>
    <row r="48" spans="1:15" ht="16.2" customHeight="1">
      <c r="A48" s="108" t="s">
        <v>56</v>
      </c>
      <c r="B48" s="40">
        <f>'Year 1'!B48</f>
        <v>0</v>
      </c>
      <c r="C48" s="40">
        <f>'Year 1'!C48</f>
        <v>0</v>
      </c>
      <c r="D48" s="40">
        <f>'Year 1'!D48</f>
        <v>0</v>
      </c>
      <c r="E48" s="40">
        <f>'Year 1'!E48</f>
        <v>0</v>
      </c>
      <c r="F48" s="40">
        <f>'Year 1'!F48</f>
        <v>0</v>
      </c>
      <c r="G48" s="40">
        <f>'Year 1'!G48</f>
        <v>0</v>
      </c>
      <c r="H48" s="40">
        <f>'Year 1'!H48</f>
        <v>0</v>
      </c>
      <c r="I48" s="40">
        <f>'Year 1'!I48</f>
        <v>0</v>
      </c>
      <c r="J48" s="40">
        <f>'Year 1'!J48</f>
        <v>0</v>
      </c>
      <c r="K48" s="40">
        <f>'Year 1'!K48</f>
        <v>0</v>
      </c>
      <c r="L48" s="40">
        <f>'Year 1'!L48</f>
        <v>0</v>
      </c>
      <c r="M48" s="40">
        <f>'Year 1'!M48</f>
        <v>0</v>
      </c>
      <c r="N48" s="147">
        <f t="shared" si="4"/>
        <v>0</v>
      </c>
      <c r="O48" s="157"/>
    </row>
    <row r="49" spans="1:15" ht="16.2" customHeight="1">
      <c r="A49" s="108" t="s">
        <v>56</v>
      </c>
      <c r="B49" s="40">
        <f>'Year 1'!B49</f>
        <v>0</v>
      </c>
      <c r="C49" s="40">
        <f>'Year 1'!C49</f>
        <v>0</v>
      </c>
      <c r="D49" s="40">
        <f>'Year 1'!D49</f>
        <v>0</v>
      </c>
      <c r="E49" s="40">
        <f>'Year 1'!E49</f>
        <v>0</v>
      </c>
      <c r="F49" s="40">
        <f>'Year 1'!F49</f>
        <v>0</v>
      </c>
      <c r="G49" s="40">
        <f>'Year 1'!G49</f>
        <v>0</v>
      </c>
      <c r="H49" s="40">
        <f>'Year 1'!H49</f>
        <v>0</v>
      </c>
      <c r="I49" s="40">
        <f>'Year 1'!I49</f>
        <v>0</v>
      </c>
      <c r="J49" s="40">
        <f>'Year 1'!J49</f>
        <v>0</v>
      </c>
      <c r="K49" s="40">
        <f>'Year 1'!K49</f>
        <v>0</v>
      </c>
      <c r="L49" s="40">
        <f>'Year 1'!L49</f>
        <v>0</v>
      </c>
      <c r="M49" s="40">
        <f>'Year 1'!M49</f>
        <v>0</v>
      </c>
      <c r="N49" s="147">
        <f t="shared" si="4"/>
        <v>0</v>
      </c>
      <c r="O49" s="157"/>
    </row>
    <row r="50" spans="1:15" ht="16.2" customHeight="1">
      <c r="A50" s="108" t="s">
        <v>56</v>
      </c>
      <c r="B50" s="40">
        <f>'Year 1'!B50</f>
        <v>0</v>
      </c>
      <c r="C50" s="40">
        <f>'Year 1'!C50</f>
        <v>0</v>
      </c>
      <c r="D50" s="40">
        <f>'Year 1'!D50</f>
        <v>0</v>
      </c>
      <c r="E50" s="40">
        <f>'Year 1'!E50</f>
        <v>0</v>
      </c>
      <c r="F50" s="40">
        <f>'Year 1'!F50</f>
        <v>0</v>
      </c>
      <c r="G50" s="40">
        <f>'Year 1'!G50</f>
        <v>0</v>
      </c>
      <c r="H50" s="40">
        <f>'Year 1'!H50</f>
        <v>0</v>
      </c>
      <c r="I50" s="40">
        <f>'Year 1'!I50</f>
        <v>0</v>
      </c>
      <c r="J50" s="40">
        <f>'Year 1'!J50</f>
        <v>0</v>
      </c>
      <c r="K50" s="40">
        <f>'Year 1'!K50</f>
        <v>0</v>
      </c>
      <c r="L50" s="40">
        <f>'Year 1'!L50</f>
        <v>0</v>
      </c>
      <c r="M50" s="40">
        <f>'Year 1'!M50</f>
        <v>0</v>
      </c>
      <c r="N50" s="147">
        <f t="shared" si="4"/>
        <v>0</v>
      </c>
      <c r="O50" s="157"/>
    </row>
    <row r="51" spans="1:15" ht="16.2" customHeight="1" thickBot="1">
      <c r="A51" s="138" t="s">
        <v>184</v>
      </c>
      <c r="B51" s="140">
        <f t="shared" ref="B51:M51" si="6">SUM(B10:B50)</f>
        <v>0</v>
      </c>
      <c r="C51" s="140">
        <f t="shared" si="6"/>
        <v>0</v>
      </c>
      <c r="D51" s="140">
        <f t="shared" si="6"/>
        <v>0</v>
      </c>
      <c r="E51" s="140">
        <f t="shared" si="6"/>
        <v>0</v>
      </c>
      <c r="F51" s="140">
        <f t="shared" si="6"/>
        <v>0</v>
      </c>
      <c r="G51" s="140">
        <f t="shared" si="6"/>
        <v>0</v>
      </c>
      <c r="H51" s="140">
        <f t="shared" si="6"/>
        <v>0</v>
      </c>
      <c r="I51" s="140">
        <f t="shared" si="6"/>
        <v>0</v>
      </c>
      <c r="J51" s="140">
        <f t="shared" si="6"/>
        <v>0</v>
      </c>
      <c r="K51" s="140">
        <f t="shared" si="6"/>
        <v>0</v>
      </c>
      <c r="L51" s="140">
        <f t="shared" si="6"/>
        <v>0</v>
      </c>
      <c r="M51" s="140">
        <f t="shared" si="6"/>
        <v>0</v>
      </c>
      <c r="N51" s="137">
        <f>SUM(B51:M51)</f>
        <v>0</v>
      </c>
      <c r="O51" s="155"/>
    </row>
    <row r="52" spans="1:15" ht="16.2" customHeight="1">
      <c r="A52" s="115" t="s">
        <v>185</v>
      </c>
      <c r="B52" s="118">
        <f>Loans!$C$8</f>
        <v>0</v>
      </c>
      <c r="C52" s="118">
        <f>Loans!$C$8</f>
        <v>0</v>
      </c>
      <c r="D52" s="118">
        <f>Loans!$C$8</f>
        <v>0</v>
      </c>
      <c r="E52" s="118">
        <f>Loans!$C$8</f>
        <v>0</v>
      </c>
      <c r="F52" s="118">
        <f>Loans!$C$8</f>
        <v>0</v>
      </c>
      <c r="G52" s="118">
        <f>Loans!$C$8</f>
        <v>0</v>
      </c>
      <c r="H52" s="118">
        <f>Loans!$C$8</f>
        <v>0</v>
      </c>
      <c r="I52" s="118">
        <f>Loans!$C$8</f>
        <v>0</v>
      </c>
      <c r="J52" s="118">
        <f>Loans!$C$8</f>
        <v>0</v>
      </c>
      <c r="K52" s="118">
        <f>Loans!$C$8</f>
        <v>0</v>
      </c>
      <c r="L52" s="118">
        <f>Loans!$C$8</f>
        <v>0</v>
      </c>
      <c r="M52" s="118">
        <f>Loans!$C$8</f>
        <v>0</v>
      </c>
      <c r="N52" s="164">
        <f t="shared" si="4"/>
        <v>0</v>
      </c>
      <c r="O52" s="156"/>
    </row>
    <row r="53" spans="1:15" ht="16.2" customHeight="1" thickBot="1">
      <c r="A53" s="165" t="s">
        <v>186</v>
      </c>
      <c r="B53" s="40">
        <f>'Year 1'!B53</f>
        <v>0</v>
      </c>
      <c r="C53" s="40">
        <f>'Year 1'!C53</f>
        <v>0</v>
      </c>
      <c r="D53" s="40">
        <f>'Year 1'!D53</f>
        <v>0</v>
      </c>
      <c r="E53" s="40">
        <f>'Year 1'!E53</f>
        <v>0</v>
      </c>
      <c r="F53" s="40">
        <f>'Year 1'!F53</f>
        <v>0</v>
      </c>
      <c r="G53" s="40">
        <f>'Year 1'!G53</f>
        <v>0</v>
      </c>
      <c r="H53" s="40">
        <f>'Year 1'!H53</f>
        <v>0</v>
      </c>
      <c r="I53" s="40">
        <f>'Year 1'!I53</f>
        <v>0</v>
      </c>
      <c r="J53" s="40">
        <f>'Year 1'!J53</f>
        <v>0</v>
      </c>
      <c r="K53" s="40">
        <f>'Year 1'!K53</f>
        <v>0</v>
      </c>
      <c r="L53" s="40">
        <f>'Year 1'!L53</f>
        <v>0</v>
      </c>
      <c r="M53" s="40">
        <f>'Year 1'!M53</f>
        <v>0</v>
      </c>
      <c r="N53" s="137">
        <f t="shared" si="4"/>
        <v>0</v>
      </c>
      <c r="O53" s="155"/>
    </row>
    <row r="54" spans="1:15" ht="16.2" customHeight="1" thickBot="1">
      <c r="A54" s="117" t="s">
        <v>187</v>
      </c>
      <c r="B54" s="123">
        <f>B6+B51+B52+B53</f>
        <v>0</v>
      </c>
      <c r="C54" s="123">
        <f t="shared" ref="C54:M54" si="7">C6+C51+C52+C53</f>
        <v>0</v>
      </c>
      <c r="D54" s="123">
        <f t="shared" si="7"/>
        <v>0</v>
      </c>
      <c r="E54" s="123">
        <f t="shared" si="7"/>
        <v>0</v>
      </c>
      <c r="F54" s="123">
        <f t="shared" si="7"/>
        <v>0</v>
      </c>
      <c r="G54" s="123">
        <f t="shared" si="7"/>
        <v>0</v>
      </c>
      <c r="H54" s="123">
        <f t="shared" si="7"/>
        <v>0</v>
      </c>
      <c r="I54" s="123">
        <f t="shared" si="7"/>
        <v>0</v>
      </c>
      <c r="J54" s="123">
        <f t="shared" si="7"/>
        <v>0</v>
      </c>
      <c r="K54" s="123">
        <f t="shared" si="7"/>
        <v>0</v>
      </c>
      <c r="L54" s="123">
        <f t="shared" si="7"/>
        <v>0</v>
      </c>
      <c r="M54" s="123">
        <f t="shared" si="7"/>
        <v>0</v>
      </c>
      <c r="N54" s="149">
        <f>SUM(B54:M54)</f>
        <v>0</v>
      </c>
      <c r="O54" s="163"/>
    </row>
    <row r="55" spans="1:15" ht="16.2" customHeight="1" thickBot="1">
      <c r="A55" s="117" t="s">
        <v>188</v>
      </c>
      <c r="B55" s="123">
        <f>B3+B5-B6-B51-B52-B53</f>
        <v>0</v>
      </c>
      <c r="C55" s="123">
        <f t="shared" ref="C55:M55" si="8">C3+C5-C6-C51-C52-C53</f>
        <v>0</v>
      </c>
      <c r="D55" s="123">
        <f t="shared" si="8"/>
        <v>0</v>
      </c>
      <c r="E55" s="123">
        <f t="shared" si="8"/>
        <v>0</v>
      </c>
      <c r="F55" s="123">
        <f t="shared" si="8"/>
        <v>0</v>
      </c>
      <c r="G55" s="123">
        <f t="shared" si="8"/>
        <v>0</v>
      </c>
      <c r="H55" s="123">
        <f t="shared" si="8"/>
        <v>0</v>
      </c>
      <c r="I55" s="123">
        <f t="shared" si="8"/>
        <v>0</v>
      </c>
      <c r="J55" s="123">
        <f t="shared" si="8"/>
        <v>0</v>
      </c>
      <c r="K55" s="123">
        <f t="shared" si="8"/>
        <v>0</v>
      </c>
      <c r="L55" s="123">
        <f t="shared" si="8"/>
        <v>0</v>
      </c>
      <c r="M55" s="123">
        <f t="shared" si="8"/>
        <v>0</v>
      </c>
      <c r="N55" s="150"/>
      <c r="O55" s="163"/>
    </row>
    <row r="59" spans="1:15" ht="16.2" customHeight="1">
      <c r="A59" s="213"/>
    </row>
    <row r="60" spans="1:15" ht="16.2" customHeight="1">
      <c r="A60" s="220" t="str">
        <f ca="1">CONCATENATE("The Small Business Development Center (SBDC) has prepared this financial statement as of ", TEXT(A65,"mm/dd/yyyy")," based on information and assumptions provided by management.")</f>
        <v>The Small Business Development Center (SBDC) has prepared this financial statement as of 08/28/2025 based on information and assumptions provided by management.</v>
      </c>
    </row>
    <row r="61" spans="1:15" ht="16.2" customHeight="1">
      <c r="A61" s="221" t="s">
        <v>252</v>
      </c>
    </row>
    <row r="62" spans="1:15" ht="16.2" customHeight="1">
      <c r="A62" s="221" t="s">
        <v>253</v>
      </c>
    </row>
    <row r="65" spans="1:1" ht="16.2" customHeight="1">
      <c r="A65" s="217">
        <f ca="1">TODAY()</f>
        <v>45897</v>
      </c>
    </row>
  </sheetData>
  <mergeCells count="3">
    <mergeCell ref="A1:O1"/>
    <mergeCell ref="A4:O4"/>
    <mergeCell ref="A9:O9"/>
  </mergeCells>
  <printOptions horizontalCentered="1" verticalCentered="1" gridLines="1"/>
  <pageMargins left="0" right="0" top="0.1756198347107438" bottom="0" header="0" footer="0"/>
  <pageSetup scale="68" orientation="landscape" r:id="rId1"/>
  <ignoredErrors>
    <ignoredError sqref="C12:D12 E12:M12" 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2057-9897-4DC0-8B97-55053422F8BD}">
  <sheetPr>
    <pageSetUpPr fitToPage="1"/>
  </sheetPr>
  <dimension ref="A1:O65"/>
  <sheetViews>
    <sheetView zoomScaleNormal="100" workbookViewId="0">
      <pane ySplit="2" topLeftCell="A3" activePane="bottomLeft" state="frozen"/>
      <selection pane="bottomLeft" activeCell="M53" sqref="M53"/>
    </sheetView>
  </sheetViews>
  <sheetFormatPr defaultColWidth="11.19921875" defaultRowHeight="16.2" customHeight="1"/>
  <cols>
    <col min="1" max="1" width="18.69921875" customWidth="1"/>
    <col min="2" max="13" width="12.69921875" customWidth="1"/>
    <col min="14" max="14" width="10.69921875" customWidth="1"/>
    <col min="15" max="15" width="14.69921875" customWidth="1"/>
    <col min="16" max="25" width="8.69921875" customWidth="1"/>
  </cols>
  <sheetData>
    <row r="1" spans="1:15" ht="16.2" customHeight="1" thickBot="1">
      <c r="A1" s="276" t="s">
        <v>190</v>
      </c>
      <c r="B1" s="277"/>
      <c r="C1" s="277"/>
      <c r="D1" s="277"/>
      <c r="E1" s="277"/>
      <c r="F1" s="277"/>
      <c r="G1" s="277"/>
      <c r="H1" s="277"/>
      <c r="I1" s="277"/>
      <c r="J1" s="277"/>
      <c r="K1" s="277"/>
      <c r="L1" s="277"/>
      <c r="M1" s="277"/>
      <c r="N1" s="277"/>
      <c r="O1" s="278"/>
    </row>
    <row r="2" spans="1:15" ht="16.2" customHeight="1">
      <c r="A2" s="125" t="s">
        <v>144</v>
      </c>
      <c r="B2" s="110" t="s">
        <v>109</v>
      </c>
      <c r="C2" s="110" t="s">
        <v>110</v>
      </c>
      <c r="D2" s="110" t="s">
        <v>111</v>
      </c>
      <c r="E2" s="110" t="s">
        <v>112</v>
      </c>
      <c r="F2" s="110" t="s">
        <v>113</v>
      </c>
      <c r="G2" s="110" t="s">
        <v>114</v>
      </c>
      <c r="H2" s="110" t="s">
        <v>115</v>
      </c>
      <c r="I2" s="110" t="s">
        <v>116</v>
      </c>
      <c r="J2" s="110" t="s">
        <v>117</v>
      </c>
      <c r="K2" s="110" t="s">
        <v>118</v>
      </c>
      <c r="L2" s="110" t="s">
        <v>119</v>
      </c>
      <c r="M2" s="111" t="s">
        <v>120</v>
      </c>
      <c r="N2" s="146" t="s">
        <v>145</v>
      </c>
      <c r="O2" s="151" t="s">
        <v>122</v>
      </c>
    </row>
    <row r="3" spans="1:15" ht="16.2" customHeight="1" thickBot="1">
      <c r="A3" s="167">
        <f>'Year 2'!M55</f>
        <v>0</v>
      </c>
      <c r="B3" s="153">
        <f>'Year 3'!A3</f>
        <v>0</v>
      </c>
      <c r="C3" s="153">
        <f>SUM(B55)</f>
        <v>0</v>
      </c>
      <c r="D3" s="153">
        <f t="shared" ref="D3:M3" si="0">SUM(C55)</f>
        <v>0</v>
      </c>
      <c r="E3" s="153">
        <f t="shared" si="0"/>
        <v>0</v>
      </c>
      <c r="F3" s="153">
        <f t="shared" si="0"/>
        <v>0</v>
      </c>
      <c r="G3" s="153">
        <f t="shared" si="0"/>
        <v>0</v>
      </c>
      <c r="H3" s="153">
        <f t="shared" si="0"/>
        <v>0</v>
      </c>
      <c r="I3" s="153">
        <f t="shared" si="0"/>
        <v>0</v>
      </c>
      <c r="J3" s="153">
        <f t="shared" si="0"/>
        <v>0</v>
      </c>
      <c r="K3" s="153">
        <f t="shared" si="0"/>
        <v>0</v>
      </c>
      <c r="L3" s="153">
        <f t="shared" si="0"/>
        <v>0</v>
      </c>
      <c r="M3" s="112">
        <f t="shared" si="0"/>
        <v>0</v>
      </c>
      <c r="N3" s="154"/>
      <c r="O3" s="155"/>
    </row>
    <row r="4" spans="1:15" ht="16.2" customHeight="1">
      <c r="A4" s="282" t="s">
        <v>146</v>
      </c>
      <c r="B4" s="283"/>
      <c r="C4" s="283"/>
      <c r="D4" s="283"/>
      <c r="E4" s="283"/>
      <c r="F4" s="283"/>
      <c r="G4" s="283"/>
      <c r="H4" s="283"/>
      <c r="I4" s="283"/>
      <c r="J4" s="283"/>
      <c r="K4" s="283"/>
      <c r="L4" s="283"/>
      <c r="M4" s="283"/>
      <c r="N4" s="283"/>
      <c r="O4" s="284"/>
    </row>
    <row r="5" spans="1:15" ht="16.2" customHeight="1">
      <c r="A5" s="64" t="s">
        <v>125</v>
      </c>
      <c r="B5" s="41">
        <f>'Products &amp; Services'!B60</f>
        <v>0</v>
      </c>
      <c r="C5" s="41">
        <f>'Products &amp; Services'!C60</f>
        <v>0</v>
      </c>
      <c r="D5" s="41">
        <f>'Products &amp; Services'!D60</f>
        <v>0</v>
      </c>
      <c r="E5" s="41">
        <f>'Products &amp; Services'!E60</f>
        <v>0</v>
      </c>
      <c r="F5" s="41">
        <f>'Products &amp; Services'!F60</f>
        <v>0</v>
      </c>
      <c r="G5" s="41">
        <f>'Products &amp; Services'!G60</f>
        <v>0</v>
      </c>
      <c r="H5" s="41">
        <f>'Products &amp; Services'!H60</f>
        <v>0</v>
      </c>
      <c r="I5" s="41">
        <f>'Products &amp; Services'!I60</f>
        <v>0</v>
      </c>
      <c r="J5" s="41">
        <f>'Products &amp; Services'!J60</f>
        <v>0</v>
      </c>
      <c r="K5" s="41">
        <f>'Products &amp; Services'!K60</f>
        <v>0</v>
      </c>
      <c r="L5" s="41">
        <f>'Products &amp; Services'!L60</f>
        <v>0</v>
      </c>
      <c r="M5" s="41">
        <f>'Products &amp; Services'!M60</f>
        <v>0</v>
      </c>
      <c r="N5" s="147">
        <f t="shared" ref="N5:N7" si="1">SUM(B5:M5)</f>
        <v>0</v>
      </c>
      <c r="O5" s="157"/>
    </row>
    <row r="6" spans="1:15" ht="16.2" customHeight="1">
      <c r="A6" s="64" t="s">
        <v>126</v>
      </c>
      <c r="B6" s="41">
        <f>'Products &amp; Services'!B61</f>
        <v>0</v>
      </c>
      <c r="C6" s="41">
        <f>'Products &amp; Services'!C61</f>
        <v>0</v>
      </c>
      <c r="D6" s="41">
        <f>'Products &amp; Services'!D61</f>
        <v>0</v>
      </c>
      <c r="E6" s="41">
        <f>'Products &amp; Services'!E61</f>
        <v>0</v>
      </c>
      <c r="F6" s="41">
        <f>'Products &amp; Services'!F61</f>
        <v>0</v>
      </c>
      <c r="G6" s="41">
        <f>'Products &amp; Services'!G61</f>
        <v>0</v>
      </c>
      <c r="H6" s="41">
        <f>'Products &amp; Services'!H61</f>
        <v>0</v>
      </c>
      <c r="I6" s="41">
        <f>'Products &amp; Services'!I61</f>
        <v>0</v>
      </c>
      <c r="J6" s="41">
        <f>'Products &amp; Services'!J61</f>
        <v>0</v>
      </c>
      <c r="K6" s="41">
        <f>'Products &amp; Services'!K61</f>
        <v>0</v>
      </c>
      <c r="L6" s="41">
        <f>'Products &amp; Services'!L61</f>
        <v>0</v>
      </c>
      <c r="M6" s="41">
        <f>'Products &amp; Services'!M61</f>
        <v>0</v>
      </c>
      <c r="N6" s="147">
        <f t="shared" si="1"/>
        <v>0</v>
      </c>
      <c r="O6" s="157"/>
    </row>
    <row r="7" spans="1:15" ht="16.2" customHeight="1">
      <c r="A7" s="64" t="s">
        <v>127</v>
      </c>
      <c r="B7" s="41">
        <f>B5-B6</f>
        <v>0</v>
      </c>
      <c r="C7" s="41">
        <f t="shared" ref="C7:M7" si="2">C5-C6</f>
        <v>0</v>
      </c>
      <c r="D7" s="41">
        <f t="shared" si="2"/>
        <v>0</v>
      </c>
      <c r="E7" s="41">
        <f t="shared" si="2"/>
        <v>0</v>
      </c>
      <c r="F7" s="41">
        <f t="shared" si="2"/>
        <v>0</v>
      </c>
      <c r="G7" s="41">
        <f t="shared" si="2"/>
        <v>0</v>
      </c>
      <c r="H7" s="41">
        <f t="shared" si="2"/>
        <v>0</v>
      </c>
      <c r="I7" s="41">
        <f t="shared" si="2"/>
        <v>0</v>
      </c>
      <c r="J7" s="41">
        <f t="shared" si="2"/>
        <v>0</v>
      </c>
      <c r="K7" s="41">
        <f t="shared" si="2"/>
        <v>0</v>
      </c>
      <c r="L7" s="41">
        <f t="shared" si="2"/>
        <v>0</v>
      </c>
      <c r="M7" s="41">
        <f t="shared" si="2"/>
        <v>0</v>
      </c>
      <c r="N7" s="147">
        <f t="shared" si="1"/>
        <v>0</v>
      </c>
      <c r="O7" s="157"/>
    </row>
    <row r="8" spans="1:15" ht="16.2" customHeight="1" thickBot="1">
      <c r="A8" s="138" t="s">
        <v>147</v>
      </c>
      <c r="B8" s="139">
        <f>SUM(B3+B7)</f>
        <v>0</v>
      </c>
      <c r="C8" s="139">
        <f t="shared" ref="C8:M8" si="3">SUM(C3+C7)</f>
        <v>0</v>
      </c>
      <c r="D8" s="139">
        <f t="shared" si="3"/>
        <v>0</v>
      </c>
      <c r="E8" s="139">
        <f t="shared" si="3"/>
        <v>0</v>
      </c>
      <c r="F8" s="139">
        <f t="shared" si="3"/>
        <v>0</v>
      </c>
      <c r="G8" s="139">
        <f t="shared" si="3"/>
        <v>0</v>
      </c>
      <c r="H8" s="139">
        <f t="shared" si="3"/>
        <v>0</v>
      </c>
      <c r="I8" s="139">
        <f t="shared" si="3"/>
        <v>0</v>
      </c>
      <c r="J8" s="139">
        <f t="shared" si="3"/>
        <v>0</v>
      </c>
      <c r="K8" s="139">
        <f t="shared" si="3"/>
        <v>0</v>
      </c>
      <c r="L8" s="139">
        <f t="shared" si="3"/>
        <v>0</v>
      </c>
      <c r="M8" s="139">
        <f t="shared" si="3"/>
        <v>0</v>
      </c>
      <c r="N8" s="166"/>
      <c r="O8" s="155"/>
    </row>
    <row r="9" spans="1:15" ht="16.2" customHeight="1">
      <c r="A9" s="282" t="s">
        <v>148</v>
      </c>
      <c r="B9" s="283"/>
      <c r="C9" s="283"/>
      <c r="D9" s="283"/>
      <c r="E9" s="283"/>
      <c r="F9" s="283"/>
      <c r="G9" s="283"/>
      <c r="H9" s="283"/>
      <c r="I9" s="283"/>
      <c r="J9" s="283"/>
      <c r="K9" s="283"/>
      <c r="L9" s="283"/>
      <c r="M9" s="283"/>
      <c r="N9" s="283"/>
      <c r="O9" s="284"/>
    </row>
    <row r="10" spans="1:15" ht="16.2" customHeight="1">
      <c r="A10" s="108" t="s">
        <v>149</v>
      </c>
      <c r="B10" s="40">
        <f>'Year 2'!B10</f>
        <v>0</v>
      </c>
      <c r="C10" s="40">
        <f>'Year 2'!C10</f>
        <v>0</v>
      </c>
      <c r="D10" s="40">
        <f>'Year 2'!D10</f>
        <v>0</v>
      </c>
      <c r="E10" s="40">
        <f>'Year 2'!E10</f>
        <v>0</v>
      </c>
      <c r="F10" s="40">
        <f>'Year 2'!F10</f>
        <v>0</v>
      </c>
      <c r="G10" s="40">
        <f>'Year 2'!G10</f>
        <v>0</v>
      </c>
      <c r="H10" s="40">
        <f>'Year 2'!H10</f>
        <v>0</v>
      </c>
      <c r="I10" s="40">
        <f>'Year 2'!I10</f>
        <v>0</v>
      </c>
      <c r="J10" s="40">
        <f>'Year 2'!J10</f>
        <v>0</v>
      </c>
      <c r="K10" s="40">
        <f>'Year 2'!K10</f>
        <v>0</v>
      </c>
      <c r="L10" s="40">
        <f>'Year 2'!L10</f>
        <v>0</v>
      </c>
      <c r="M10" s="40">
        <f>'Year 2'!M10</f>
        <v>0</v>
      </c>
      <c r="N10" s="147">
        <f t="shared" ref="N10:N53" si="4">SUM(B10:M10)</f>
        <v>0</v>
      </c>
      <c r="O10" s="157"/>
    </row>
    <row r="11" spans="1:15" ht="16.2" customHeight="1">
      <c r="A11" s="108" t="s">
        <v>150</v>
      </c>
      <c r="B11" s="40">
        <f>'Year 2'!B11</f>
        <v>0</v>
      </c>
      <c r="C11" s="40">
        <f>'Year 2'!C11</f>
        <v>0</v>
      </c>
      <c r="D11" s="40">
        <f>'Year 2'!D11</f>
        <v>0</v>
      </c>
      <c r="E11" s="40">
        <f>'Year 2'!E11</f>
        <v>0</v>
      </c>
      <c r="F11" s="40">
        <f>'Year 2'!F11</f>
        <v>0</v>
      </c>
      <c r="G11" s="40">
        <f>'Year 2'!G11</f>
        <v>0</v>
      </c>
      <c r="H11" s="40">
        <f>'Year 2'!H11</f>
        <v>0</v>
      </c>
      <c r="I11" s="40">
        <f>'Year 2'!I11</f>
        <v>0</v>
      </c>
      <c r="J11" s="40">
        <f>'Year 2'!J11</f>
        <v>0</v>
      </c>
      <c r="K11" s="40">
        <f>'Year 2'!K11</f>
        <v>0</v>
      </c>
      <c r="L11" s="40">
        <f>'Year 2'!L11</f>
        <v>0</v>
      </c>
      <c r="M11" s="40">
        <f>'Year 2'!M11</f>
        <v>0</v>
      </c>
      <c r="N11" s="147">
        <f t="shared" si="4"/>
        <v>0</v>
      </c>
      <c r="O11" s="157"/>
    </row>
    <row r="12" spans="1:15" ht="16.2" customHeight="1">
      <c r="A12" s="108" t="s">
        <v>151</v>
      </c>
      <c r="B12" s="41">
        <f>0.12*(B11+B10)</f>
        <v>0</v>
      </c>
      <c r="C12" s="41">
        <f t="shared" ref="C12:M12" si="5">0.12*(C11+C10)</f>
        <v>0</v>
      </c>
      <c r="D12" s="41">
        <f>0.12*(D11+D10)</f>
        <v>0</v>
      </c>
      <c r="E12" s="41">
        <f t="shared" si="5"/>
        <v>0</v>
      </c>
      <c r="F12" s="41">
        <f t="shared" si="5"/>
        <v>0</v>
      </c>
      <c r="G12" s="41">
        <f t="shared" si="5"/>
        <v>0</v>
      </c>
      <c r="H12" s="41">
        <f t="shared" si="5"/>
        <v>0</v>
      </c>
      <c r="I12" s="41">
        <f t="shared" si="5"/>
        <v>0</v>
      </c>
      <c r="J12" s="41">
        <f t="shared" si="5"/>
        <v>0</v>
      </c>
      <c r="K12" s="41">
        <f t="shared" si="5"/>
        <v>0</v>
      </c>
      <c r="L12" s="41">
        <f t="shared" si="5"/>
        <v>0</v>
      </c>
      <c r="M12" s="41">
        <f t="shared" si="5"/>
        <v>0</v>
      </c>
      <c r="N12" s="147">
        <f t="shared" si="4"/>
        <v>0</v>
      </c>
      <c r="O12" s="157"/>
    </row>
    <row r="13" spans="1:15" ht="16.2" customHeight="1">
      <c r="A13" s="108" t="s">
        <v>152</v>
      </c>
      <c r="B13" s="40">
        <f>'Year 2'!B13</f>
        <v>0</v>
      </c>
      <c r="C13" s="40">
        <f>'Year 2'!C13</f>
        <v>0</v>
      </c>
      <c r="D13" s="40">
        <f>'Year 2'!D13</f>
        <v>0</v>
      </c>
      <c r="E13" s="40">
        <f>'Year 2'!E13</f>
        <v>0</v>
      </c>
      <c r="F13" s="40">
        <f>'Year 2'!F13</f>
        <v>0</v>
      </c>
      <c r="G13" s="40">
        <f>'Year 2'!G13</f>
        <v>0</v>
      </c>
      <c r="H13" s="40">
        <f>'Year 2'!H13</f>
        <v>0</v>
      </c>
      <c r="I13" s="40">
        <f>'Year 2'!I13</f>
        <v>0</v>
      </c>
      <c r="J13" s="40">
        <f>'Year 2'!J13</f>
        <v>0</v>
      </c>
      <c r="K13" s="40">
        <f>'Year 2'!K13</f>
        <v>0</v>
      </c>
      <c r="L13" s="40">
        <f>'Year 2'!L13</f>
        <v>0</v>
      </c>
      <c r="M13" s="40">
        <f>'Year 2'!M13</f>
        <v>0</v>
      </c>
      <c r="N13" s="147">
        <f t="shared" si="4"/>
        <v>0</v>
      </c>
      <c r="O13" s="157"/>
    </row>
    <row r="14" spans="1:15" ht="16.2" customHeight="1">
      <c r="A14" s="108" t="s">
        <v>153</v>
      </c>
      <c r="B14" s="40">
        <f>'Year 2'!B14</f>
        <v>0</v>
      </c>
      <c r="C14" s="40">
        <f>'Year 2'!C14</f>
        <v>0</v>
      </c>
      <c r="D14" s="40">
        <f>'Year 2'!D14</f>
        <v>0</v>
      </c>
      <c r="E14" s="40">
        <f>'Year 2'!E14</f>
        <v>0</v>
      </c>
      <c r="F14" s="40">
        <f>'Year 2'!F14</f>
        <v>0</v>
      </c>
      <c r="G14" s="40">
        <f>'Year 2'!G14</f>
        <v>0</v>
      </c>
      <c r="H14" s="40">
        <f>'Year 2'!H14</f>
        <v>0</v>
      </c>
      <c r="I14" s="40">
        <f>'Year 2'!I14</f>
        <v>0</v>
      </c>
      <c r="J14" s="40">
        <f>'Year 2'!J14</f>
        <v>0</v>
      </c>
      <c r="K14" s="40">
        <f>'Year 2'!K14</f>
        <v>0</v>
      </c>
      <c r="L14" s="40">
        <f>'Year 2'!L14</f>
        <v>0</v>
      </c>
      <c r="M14" s="40">
        <f>'Year 2'!M14</f>
        <v>0</v>
      </c>
      <c r="N14" s="147">
        <f t="shared" si="4"/>
        <v>0</v>
      </c>
      <c r="O14" s="157"/>
    </row>
    <row r="15" spans="1:15" ht="16.2" customHeight="1">
      <c r="A15" s="108" t="s">
        <v>154</v>
      </c>
      <c r="B15" s="40">
        <f>'Year 2'!B15</f>
        <v>0</v>
      </c>
      <c r="C15" s="40">
        <f>'Year 2'!C15</f>
        <v>0</v>
      </c>
      <c r="D15" s="40">
        <f>'Year 2'!D15</f>
        <v>0</v>
      </c>
      <c r="E15" s="40">
        <f>'Year 2'!E15</f>
        <v>0</v>
      </c>
      <c r="F15" s="40">
        <f>'Year 2'!F15</f>
        <v>0</v>
      </c>
      <c r="G15" s="40">
        <f>'Year 2'!G15</f>
        <v>0</v>
      </c>
      <c r="H15" s="40">
        <f>'Year 2'!H15</f>
        <v>0</v>
      </c>
      <c r="I15" s="40">
        <f>'Year 2'!I15</f>
        <v>0</v>
      </c>
      <c r="J15" s="40">
        <f>'Year 2'!J15</f>
        <v>0</v>
      </c>
      <c r="K15" s="40">
        <f>'Year 2'!K15</f>
        <v>0</v>
      </c>
      <c r="L15" s="40">
        <f>'Year 2'!L15</f>
        <v>0</v>
      </c>
      <c r="M15" s="40">
        <f>'Year 2'!M15</f>
        <v>0</v>
      </c>
      <c r="N15" s="147">
        <f t="shared" si="4"/>
        <v>0</v>
      </c>
      <c r="O15" s="157"/>
    </row>
    <row r="16" spans="1:15" ht="16.2" customHeight="1">
      <c r="A16" s="108" t="s">
        <v>155</v>
      </c>
      <c r="B16" s="40">
        <f>'Year 2'!B16</f>
        <v>0</v>
      </c>
      <c r="C16" s="40">
        <f>'Year 2'!C16</f>
        <v>0</v>
      </c>
      <c r="D16" s="40">
        <f>'Year 2'!D16</f>
        <v>0</v>
      </c>
      <c r="E16" s="40">
        <f>'Year 2'!E16</f>
        <v>0</v>
      </c>
      <c r="F16" s="40">
        <f>'Year 2'!F16</f>
        <v>0</v>
      </c>
      <c r="G16" s="40">
        <f>'Year 2'!G16</f>
        <v>0</v>
      </c>
      <c r="H16" s="40">
        <f>'Year 2'!H16</f>
        <v>0</v>
      </c>
      <c r="I16" s="40">
        <f>'Year 2'!I16</f>
        <v>0</v>
      </c>
      <c r="J16" s="40">
        <f>'Year 2'!J16</f>
        <v>0</v>
      </c>
      <c r="K16" s="40">
        <f>'Year 2'!K16</f>
        <v>0</v>
      </c>
      <c r="L16" s="40">
        <f>'Year 2'!L16</f>
        <v>0</v>
      </c>
      <c r="M16" s="40">
        <f>'Year 2'!M16</f>
        <v>0</v>
      </c>
      <c r="N16" s="147">
        <f t="shared" si="4"/>
        <v>0</v>
      </c>
      <c r="O16" s="157"/>
    </row>
    <row r="17" spans="1:15" ht="16.2" customHeight="1">
      <c r="A17" s="108" t="s">
        <v>156</v>
      </c>
      <c r="B17" s="40">
        <f>'Year 2'!B17</f>
        <v>0</v>
      </c>
      <c r="C17" s="40">
        <f>'Year 2'!C17</f>
        <v>0</v>
      </c>
      <c r="D17" s="40">
        <f>'Year 2'!D17</f>
        <v>0</v>
      </c>
      <c r="E17" s="40">
        <f>'Year 2'!E17</f>
        <v>0</v>
      </c>
      <c r="F17" s="40">
        <f>'Year 2'!F17</f>
        <v>0</v>
      </c>
      <c r="G17" s="40">
        <f>'Year 2'!G17</f>
        <v>0</v>
      </c>
      <c r="H17" s="40">
        <f>'Year 2'!H17</f>
        <v>0</v>
      </c>
      <c r="I17" s="40">
        <f>'Year 2'!I17</f>
        <v>0</v>
      </c>
      <c r="J17" s="40">
        <f>'Year 2'!J17</f>
        <v>0</v>
      </c>
      <c r="K17" s="40">
        <f>'Year 2'!K17</f>
        <v>0</v>
      </c>
      <c r="L17" s="40">
        <f>'Year 2'!L17</f>
        <v>0</v>
      </c>
      <c r="M17" s="40">
        <f>'Year 2'!M17</f>
        <v>0</v>
      </c>
      <c r="N17" s="147">
        <f t="shared" si="4"/>
        <v>0</v>
      </c>
      <c r="O17" s="157"/>
    </row>
    <row r="18" spans="1:15" ht="16.2" customHeight="1">
      <c r="A18" s="108" t="s">
        <v>157</v>
      </c>
      <c r="B18" s="40">
        <f>'Year 2'!B18</f>
        <v>0</v>
      </c>
      <c r="C18" s="40">
        <f>'Year 2'!C18</f>
        <v>0</v>
      </c>
      <c r="D18" s="40">
        <f>'Year 2'!D18</f>
        <v>0</v>
      </c>
      <c r="E18" s="40">
        <f>'Year 2'!E18</f>
        <v>0</v>
      </c>
      <c r="F18" s="40">
        <f>'Year 2'!F18</f>
        <v>0</v>
      </c>
      <c r="G18" s="40">
        <f>'Year 2'!G18</f>
        <v>0</v>
      </c>
      <c r="H18" s="40">
        <f>'Year 2'!H18</f>
        <v>0</v>
      </c>
      <c r="I18" s="40">
        <f>'Year 2'!I18</f>
        <v>0</v>
      </c>
      <c r="J18" s="40">
        <f>'Year 2'!J18</f>
        <v>0</v>
      </c>
      <c r="K18" s="40">
        <f>'Year 2'!K18</f>
        <v>0</v>
      </c>
      <c r="L18" s="40">
        <f>'Year 2'!L18</f>
        <v>0</v>
      </c>
      <c r="M18" s="40">
        <f>'Year 2'!M18</f>
        <v>0</v>
      </c>
      <c r="N18" s="147">
        <f t="shared" si="4"/>
        <v>0</v>
      </c>
      <c r="O18" s="157"/>
    </row>
    <row r="19" spans="1:15" ht="16.2" customHeight="1">
      <c r="A19" s="108" t="s">
        <v>158</v>
      </c>
      <c r="B19" s="40">
        <f>'Year 2'!B19</f>
        <v>0</v>
      </c>
      <c r="C19" s="40">
        <f>'Year 2'!C19</f>
        <v>0</v>
      </c>
      <c r="D19" s="40">
        <f>'Year 2'!D19</f>
        <v>0</v>
      </c>
      <c r="E19" s="40">
        <f>'Year 2'!E19</f>
        <v>0</v>
      </c>
      <c r="F19" s="40">
        <f>'Year 2'!F19</f>
        <v>0</v>
      </c>
      <c r="G19" s="40">
        <f>'Year 2'!G19</f>
        <v>0</v>
      </c>
      <c r="H19" s="40">
        <f>'Year 2'!H19</f>
        <v>0</v>
      </c>
      <c r="I19" s="40">
        <f>'Year 2'!I19</f>
        <v>0</v>
      </c>
      <c r="J19" s="40">
        <f>'Year 2'!J19</f>
        <v>0</v>
      </c>
      <c r="K19" s="40">
        <f>'Year 2'!K19</f>
        <v>0</v>
      </c>
      <c r="L19" s="40">
        <f>'Year 2'!L19</f>
        <v>0</v>
      </c>
      <c r="M19" s="40">
        <f>'Year 2'!M19</f>
        <v>0</v>
      </c>
      <c r="N19" s="147">
        <f t="shared" si="4"/>
        <v>0</v>
      </c>
      <c r="O19" s="157"/>
    </row>
    <row r="20" spans="1:15" ht="16.2" customHeight="1">
      <c r="A20" s="108" t="s">
        <v>159</v>
      </c>
      <c r="B20" s="40">
        <f>'Year 2'!B20</f>
        <v>0</v>
      </c>
      <c r="C20" s="40">
        <f>'Year 2'!C20</f>
        <v>0</v>
      </c>
      <c r="D20" s="40">
        <f>'Year 2'!D20</f>
        <v>0</v>
      </c>
      <c r="E20" s="40">
        <f>'Year 2'!E20</f>
        <v>0</v>
      </c>
      <c r="F20" s="40">
        <f>'Year 2'!F20</f>
        <v>0</v>
      </c>
      <c r="G20" s="40">
        <f>'Year 2'!G20</f>
        <v>0</v>
      </c>
      <c r="H20" s="40">
        <f>'Year 2'!H20</f>
        <v>0</v>
      </c>
      <c r="I20" s="40">
        <f>'Year 2'!I20</f>
        <v>0</v>
      </c>
      <c r="J20" s="40">
        <f>'Year 2'!J20</f>
        <v>0</v>
      </c>
      <c r="K20" s="40">
        <f>'Year 2'!K20</f>
        <v>0</v>
      </c>
      <c r="L20" s="40">
        <f>'Year 2'!L20</f>
        <v>0</v>
      </c>
      <c r="M20" s="40">
        <f>'Year 2'!M20</f>
        <v>0</v>
      </c>
      <c r="N20" s="147">
        <f t="shared" si="4"/>
        <v>0</v>
      </c>
      <c r="O20" s="157"/>
    </row>
    <row r="21" spans="1:15" ht="16.2" customHeight="1">
      <c r="A21" s="108" t="s">
        <v>160</v>
      </c>
      <c r="B21" s="40">
        <f>'Year 2'!B21</f>
        <v>0</v>
      </c>
      <c r="C21" s="40">
        <f>'Year 2'!C21</f>
        <v>0</v>
      </c>
      <c r="D21" s="40">
        <f>'Year 2'!D21</f>
        <v>0</v>
      </c>
      <c r="E21" s="40">
        <f>'Year 2'!E21</f>
        <v>0</v>
      </c>
      <c r="F21" s="40">
        <f>'Year 2'!F21</f>
        <v>0</v>
      </c>
      <c r="G21" s="40">
        <f>'Year 2'!G21</f>
        <v>0</v>
      </c>
      <c r="H21" s="40">
        <f>'Year 2'!H21</f>
        <v>0</v>
      </c>
      <c r="I21" s="40">
        <f>'Year 2'!I21</f>
        <v>0</v>
      </c>
      <c r="J21" s="40">
        <f>'Year 2'!J21</f>
        <v>0</v>
      </c>
      <c r="K21" s="40">
        <f>'Year 2'!K21</f>
        <v>0</v>
      </c>
      <c r="L21" s="40">
        <f>'Year 2'!L21</f>
        <v>0</v>
      </c>
      <c r="M21" s="40">
        <f>'Year 2'!M21</f>
        <v>0</v>
      </c>
      <c r="N21" s="147">
        <f t="shared" si="4"/>
        <v>0</v>
      </c>
      <c r="O21" s="157"/>
    </row>
    <row r="22" spans="1:15" ht="16.2" customHeight="1">
      <c r="A22" s="108" t="s">
        <v>161</v>
      </c>
      <c r="B22" s="40">
        <f>'Year 2'!B22</f>
        <v>0</v>
      </c>
      <c r="C22" s="40">
        <f>'Year 2'!C22</f>
        <v>0</v>
      </c>
      <c r="D22" s="40">
        <f>'Year 2'!D22</f>
        <v>0</v>
      </c>
      <c r="E22" s="40">
        <f>'Year 2'!E22</f>
        <v>0</v>
      </c>
      <c r="F22" s="40">
        <f>'Year 2'!F22</f>
        <v>0</v>
      </c>
      <c r="G22" s="40">
        <f>'Year 2'!G22</f>
        <v>0</v>
      </c>
      <c r="H22" s="40">
        <f>'Year 2'!H22</f>
        <v>0</v>
      </c>
      <c r="I22" s="40">
        <f>'Year 2'!I22</f>
        <v>0</v>
      </c>
      <c r="J22" s="40">
        <f>'Year 2'!J22</f>
        <v>0</v>
      </c>
      <c r="K22" s="40">
        <f>'Year 2'!K22</f>
        <v>0</v>
      </c>
      <c r="L22" s="40">
        <f>'Year 2'!L22</f>
        <v>0</v>
      </c>
      <c r="M22" s="40">
        <f>'Year 2'!M22</f>
        <v>0</v>
      </c>
      <c r="N22" s="147">
        <f t="shared" si="4"/>
        <v>0</v>
      </c>
      <c r="O22" s="157"/>
    </row>
    <row r="23" spans="1:15" ht="16.2" customHeight="1">
      <c r="A23" s="108" t="s">
        <v>162</v>
      </c>
      <c r="B23" s="40">
        <f>'Year 2'!B23</f>
        <v>0</v>
      </c>
      <c r="C23" s="40">
        <f>'Year 2'!C23</f>
        <v>0</v>
      </c>
      <c r="D23" s="40">
        <f>'Year 2'!D23</f>
        <v>0</v>
      </c>
      <c r="E23" s="40">
        <f>'Year 2'!E23</f>
        <v>0</v>
      </c>
      <c r="F23" s="40">
        <f>'Year 2'!F23</f>
        <v>0</v>
      </c>
      <c r="G23" s="40">
        <f>'Year 2'!G23</f>
        <v>0</v>
      </c>
      <c r="H23" s="40">
        <f>'Year 2'!H23</f>
        <v>0</v>
      </c>
      <c r="I23" s="40">
        <f>'Year 2'!I23</f>
        <v>0</v>
      </c>
      <c r="J23" s="40">
        <f>'Year 2'!J23</f>
        <v>0</v>
      </c>
      <c r="K23" s="40">
        <f>'Year 2'!K23</f>
        <v>0</v>
      </c>
      <c r="L23" s="40">
        <f>'Year 2'!L23</f>
        <v>0</v>
      </c>
      <c r="M23" s="40">
        <f>'Year 2'!M23</f>
        <v>0</v>
      </c>
      <c r="N23" s="147">
        <f t="shared" si="4"/>
        <v>0</v>
      </c>
      <c r="O23" s="157"/>
    </row>
    <row r="24" spans="1:15" ht="16.2" customHeight="1">
      <c r="A24" s="108" t="s">
        <v>163</v>
      </c>
      <c r="B24" s="40">
        <f>'Year 2'!B24</f>
        <v>0</v>
      </c>
      <c r="C24" s="40">
        <f>'Year 2'!C24</f>
        <v>0</v>
      </c>
      <c r="D24" s="40">
        <f>'Year 2'!D24</f>
        <v>0</v>
      </c>
      <c r="E24" s="40">
        <f>'Year 2'!E24</f>
        <v>0</v>
      </c>
      <c r="F24" s="40">
        <f>'Year 2'!F24</f>
        <v>0</v>
      </c>
      <c r="G24" s="40">
        <f>'Year 2'!G24</f>
        <v>0</v>
      </c>
      <c r="H24" s="40">
        <f>'Year 2'!H24</f>
        <v>0</v>
      </c>
      <c r="I24" s="40">
        <f>'Year 2'!I24</f>
        <v>0</v>
      </c>
      <c r="J24" s="40">
        <f>'Year 2'!J24</f>
        <v>0</v>
      </c>
      <c r="K24" s="40">
        <f>'Year 2'!K24</f>
        <v>0</v>
      </c>
      <c r="L24" s="40">
        <f>'Year 2'!L24</f>
        <v>0</v>
      </c>
      <c r="M24" s="40">
        <f>'Year 2'!M24</f>
        <v>0</v>
      </c>
      <c r="N24" s="147">
        <f>SUM(B24:M24)</f>
        <v>0</v>
      </c>
      <c r="O24" s="157"/>
    </row>
    <row r="25" spans="1:15" ht="16.2" customHeight="1">
      <c r="A25" s="108" t="s">
        <v>164</v>
      </c>
      <c r="B25" s="40">
        <f>'Year 2'!B25</f>
        <v>0</v>
      </c>
      <c r="C25" s="40">
        <f>'Year 2'!C25</f>
        <v>0</v>
      </c>
      <c r="D25" s="40">
        <f>'Year 2'!D25</f>
        <v>0</v>
      </c>
      <c r="E25" s="40">
        <f>'Year 2'!E25</f>
        <v>0</v>
      </c>
      <c r="F25" s="40">
        <f>'Year 2'!F25</f>
        <v>0</v>
      </c>
      <c r="G25" s="40">
        <f>'Year 2'!G25</f>
        <v>0</v>
      </c>
      <c r="H25" s="40">
        <f>'Year 2'!H25</f>
        <v>0</v>
      </c>
      <c r="I25" s="40">
        <f>'Year 2'!I25</f>
        <v>0</v>
      </c>
      <c r="J25" s="40">
        <f>'Year 2'!J25</f>
        <v>0</v>
      </c>
      <c r="K25" s="40">
        <f>'Year 2'!K25</f>
        <v>0</v>
      </c>
      <c r="L25" s="40">
        <f>'Year 2'!L25</f>
        <v>0</v>
      </c>
      <c r="M25" s="40">
        <f>'Year 2'!M25</f>
        <v>0</v>
      </c>
      <c r="N25" s="147">
        <f t="shared" si="4"/>
        <v>0</v>
      </c>
      <c r="O25" s="157"/>
    </row>
    <row r="26" spans="1:15" ht="16.2" customHeight="1">
      <c r="A26" s="108" t="s">
        <v>165</v>
      </c>
      <c r="B26" s="40">
        <f>'Year 2'!B26</f>
        <v>0</v>
      </c>
      <c r="C26" s="40">
        <f>'Year 2'!C26</f>
        <v>0</v>
      </c>
      <c r="D26" s="40">
        <f>'Year 2'!D26</f>
        <v>0</v>
      </c>
      <c r="E26" s="40">
        <f>'Year 2'!E26</f>
        <v>0</v>
      </c>
      <c r="F26" s="40">
        <f>'Year 2'!F26</f>
        <v>0</v>
      </c>
      <c r="G26" s="40">
        <f>'Year 2'!G26</f>
        <v>0</v>
      </c>
      <c r="H26" s="40">
        <f>'Year 2'!H26</f>
        <v>0</v>
      </c>
      <c r="I26" s="40">
        <f>'Year 2'!I26</f>
        <v>0</v>
      </c>
      <c r="J26" s="40">
        <f>'Year 2'!J26</f>
        <v>0</v>
      </c>
      <c r="K26" s="40">
        <f>'Year 2'!K26</f>
        <v>0</v>
      </c>
      <c r="L26" s="40">
        <f>'Year 2'!L26</f>
        <v>0</v>
      </c>
      <c r="M26" s="40">
        <f>'Year 2'!M26</f>
        <v>0</v>
      </c>
      <c r="N26" s="147">
        <f t="shared" si="4"/>
        <v>0</v>
      </c>
      <c r="O26" s="157"/>
    </row>
    <row r="27" spans="1:15" ht="16.2" customHeight="1">
      <c r="A27" s="108" t="s">
        <v>166</v>
      </c>
      <c r="B27" s="40">
        <f>'Year 2'!B27</f>
        <v>0</v>
      </c>
      <c r="C27" s="40">
        <f>'Year 2'!C27</f>
        <v>0</v>
      </c>
      <c r="D27" s="40">
        <f>'Year 2'!D27</f>
        <v>0</v>
      </c>
      <c r="E27" s="40">
        <f>'Year 2'!E27</f>
        <v>0</v>
      </c>
      <c r="F27" s="40">
        <f>'Year 2'!F27</f>
        <v>0</v>
      </c>
      <c r="G27" s="40">
        <f>'Year 2'!G27</f>
        <v>0</v>
      </c>
      <c r="H27" s="40">
        <f>'Year 2'!H27</f>
        <v>0</v>
      </c>
      <c r="I27" s="40">
        <f>'Year 2'!I27</f>
        <v>0</v>
      </c>
      <c r="J27" s="40">
        <f>'Year 2'!J27</f>
        <v>0</v>
      </c>
      <c r="K27" s="40">
        <f>'Year 2'!K27</f>
        <v>0</v>
      </c>
      <c r="L27" s="40">
        <f>'Year 2'!L27</f>
        <v>0</v>
      </c>
      <c r="M27" s="40">
        <f>'Year 2'!M27</f>
        <v>0</v>
      </c>
      <c r="N27" s="147">
        <f t="shared" si="4"/>
        <v>0</v>
      </c>
      <c r="O27" s="157"/>
    </row>
    <row r="28" spans="1:15" ht="16.2" customHeight="1">
      <c r="A28" s="108" t="s">
        <v>167</v>
      </c>
      <c r="B28" s="40">
        <f>'Year 2'!B28</f>
        <v>0</v>
      </c>
      <c r="C28" s="40">
        <f>'Year 2'!C28</f>
        <v>0</v>
      </c>
      <c r="D28" s="40">
        <f>'Year 2'!D28</f>
        <v>0</v>
      </c>
      <c r="E28" s="40">
        <f>'Year 2'!E28</f>
        <v>0</v>
      </c>
      <c r="F28" s="40">
        <f>'Year 2'!F28</f>
        <v>0</v>
      </c>
      <c r="G28" s="40">
        <f>'Year 2'!G28</f>
        <v>0</v>
      </c>
      <c r="H28" s="40">
        <f>'Year 2'!H28</f>
        <v>0</v>
      </c>
      <c r="I28" s="40">
        <f>'Year 2'!I28</f>
        <v>0</v>
      </c>
      <c r="J28" s="40">
        <f>'Year 2'!J28</f>
        <v>0</v>
      </c>
      <c r="K28" s="40">
        <f>'Year 2'!K28</f>
        <v>0</v>
      </c>
      <c r="L28" s="40">
        <f>'Year 2'!L28</f>
        <v>0</v>
      </c>
      <c r="M28" s="40">
        <f>'Year 2'!M28</f>
        <v>0</v>
      </c>
      <c r="N28" s="147">
        <f t="shared" si="4"/>
        <v>0</v>
      </c>
      <c r="O28" s="157"/>
    </row>
    <row r="29" spans="1:15" ht="16.2" customHeight="1">
      <c r="A29" s="108" t="s">
        <v>168</v>
      </c>
      <c r="B29" s="40">
        <f>'Year 2'!B29</f>
        <v>0</v>
      </c>
      <c r="C29" s="40">
        <f>'Year 2'!C29</f>
        <v>0</v>
      </c>
      <c r="D29" s="40">
        <f>'Year 2'!D29</f>
        <v>0</v>
      </c>
      <c r="E29" s="40">
        <f>'Year 2'!E29</f>
        <v>0</v>
      </c>
      <c r="F29" s="40">
        <f>'Year 2'!F29</f>
        <v>0</v>
      </c>
      <c r="G29" s="40">
        <f>'Year 2'!G29</f>
        <v>0</v>
      </c>
      <c r="H29" s="40">
        <f>'Year 2'!H29</f>
        <v>0</v>
      </c>
      <c r="I29" s="40">
        <f>'Year 2'!I29</f>
        <v>0</v>
      </c>
      <c r="J29" s="40">
        <f>'Year 2'!J29</f>
        <v>0</v>
      </c>
      <c r="K29" s="40">
        <f>'Year 2'!K29</f>
        <v>0</v>
      </c>
      <c r="L29" s="40">
        <f>'Year 2'!L29</f>
        <v>0</v>
      </c>
      <c r="M29" s="40">
        <f>'Year 2'!M29</f>
        <v>0</v>
      </c>
      <c r="N29" s="147">
        <f t="shared" si="4"/>
        <v>0</v>
      </c>
      <c r="O29" s="157"/>
    </row>
    <row r="30" spans="1:15" ht="16.2" customHeight="1">
      <c r="A30" s="108" t="s">
        <v>169</v>
      </c>
      <c r="B30" s="40">
        <f>'Year 2'!B30</f>
        <v>0</v>
      </c>
      <c r="C30" s="40">
        <f>'Year 2'!C30</f>
        <v>0</v>
      </c>
      <c r="D30" s="40">
        <f>'Year 2'!D30</f>
        <v>0</v>
      </c>
      <c r="E30" s="40">
        <f>'Year 2'!E30</f>
        <v>0</v>
      </c>
      <c r="F30" s="40">
        <f>'Year 2'!F30</f>
        <v>0</v>
      </c>
      <c r="G30" s="40">
        <f>'Year 2'!G30</f>
        <v>0</v>
      </c>
      <c r="H30" s="40">
        <f>'Year 2'!H30</f>
        <v>0</v>
      </c>
      <c r="I30" s="40">
        <f>'Year 2'!I30</f>
        <v>0</v>
      </c>
      <c r="J30" s="40">
        <f>'Year 2'!J30</f>
        <v>0</v>
      </c>
      <c r="K30" s="40">
        <f>'Year 2'!K30</f>
        <v>0</v>
      </c>
      <c r="L30" s="40">
        <f>'Year 2'!L30</f>
        <v>0</v>
      </c>
      <c r="M30" s="40">
        <f>'Year 2'!M30</f>
        <v>0</v>
      </c>
      <c r="N30" s="147">
        <f t="shared" si="4"/>
        <v>0</v>
      </c>
      <c r="O30" s="157"/>
    </row>
    <row r="31" spans="1:15" ht="16.2" customHeight="1">
      <c r="A31" s="64" t="s">
        <v>170</v>
      </c>
      <c r="B31" s="40">
        <f>'Year 2'!B31</f>
        <v>0</v>
      </c>
      <c r="C31" s="40">
        <f>'Year 2'!C31</f>
        <v>0</v>
      </c>
      <c r="D31" s="40">
        <f>'Year 2'!D31</f>
        <v>0</v>
      </c>
      <c r="E31" s="40">
        <f>'Year 2'!E31</f>
        <v>0</v>
      </c>
      <c r="F31" s="40">
        <f>'Year 2'!F31</f>
        <v>0</v>
      </c>
      <c r="G31" s="40">
        <f>'Year 2'!G31</f>
        <v>0</v>
      </c>
      <c r="H31" s="40">
        <f>'Year 2'!H31</f>
        <v>0</v>
      </c>
      <c r="I31" s="40">
        <f>'Year 2'!I31</f>
        <v>0</v>
      </c>
      <c r="J31" s="40">
        <f>'Year 2'!J31</f>
        <v>0</v>
      </c>
      <c r="K31" s="40">
        <f>'Year 2'!K31</f>
        <v>0</v>
      </c>
      <c r="L31" s="40">
        <f>'Year 2'!L31</f>
        <v>0</v>
      </c>
      <c r="M31" s="40">
        <f>'Year 2'!M31</f>
        <v>0</v>
      </c>
      <c r="N31" s="147">
        <f t="shared" si="4"/>
        <v>0</v>
      </c>
      <c r="O31" s="157"/>
    </row>
    <row r="32" spans="1:15" ht="16.2" customHeight="1">
      <c r="A32" s="108" t="s">
        <v>171</v>
      </c>
      <c r="B32" s="40">
        <f>'Year 2'!B32</f>
        <v>0</v>
      </c>
      <c r="C32" s="40">
        <f>'Year 2'!C32</f>
        <v>0</v>
      </c>
      <c r="D32" s="40">
        <f>'Year 2'!D32</f>
        <v>0</v>
      </c>
      <c r="E32" s="40">
        <f>'Year 2'!E32</f>
        <v>0</v>
      </c>
      <c r="F32" s="40">
        <f>'Year 2'!F32</f>
        <v>0</v>
      </c>
      <c r="G32" s="40">
        <f>'Year 2'!G32</f>
        <v>0</v>
      </c>
      <c r="H32" s="40">
        <f>'Year 2'!H32</f>
        <v>0</v>
      </c>
      <c r="I32" s="40">
        <f>'Year 2'!I32</f>
        <v>0</v>
      </c>
      <c r="J32" s="40">
        <f>'Year 2'!J32</f>
        <v>0</v>
      </c>
      <c r="K32" s="40">
        <f>'Year 2'!K32</f>
        <v>0</v>
      </c>
      <c r="L32" s="40">
        <f>'Year 2'!L32</f>
        <v>0</v>
      </c>
      <c r="M32" s="40">
        <f>'Year 2'!M32</f>
        <v>0</v>
      </c>
      <c r="N32" s="147">
        <f t="shared" si="4"/>
        <v>0</v>
      </c>
      <c r="O32" s="157"/>
    </row>
    <row r="33" spans="1:15" ht="16.2" customHeight="1">
      <c r="A33" s="108" t="s">
        <v>172</v>
      </c>
      <c r="B33" s="40">
        <f>'Year 2'!B33</f>
        <v>0</v>
      </c>
      <c r="C33" s="40">
        <f>'Year 2'!C33</f>
        <v>0</v>
      </c>
      <c r="D33" s="40">
        <f>'Year 2'!D33</f>
        <v>0</v>
      </c>
      <c r="E33" s="40">
        <f>'Year 2'!E33</f>
        <v>0</v>
      </c>
      <c r="F33" s="40">
        <f>'Year 2'!F33</f>
        <v>0</v>
      </c>
      <c r="G33" s="40">
        <f>'Year 2'!G33</f>
        <v>0</v>
      </c>
      <c r="H33" s="40">
        <f>'Year 2'!H33</f>
        <v>0</v>
      </c>
      <c r="I33" s="40">
        <f>'Year 2'!I33</f>
        <v>0</v>
      </c>
      <c r="J33" s="40">
        <f>'Year 2'!J33</f>
        <v>0</v>
      </c>
      <c r="K33" s="40">
        <f>'Year 2'!K33</f>
        <v>0</v>
      </c>
      <c r="L33" s="40">
        <f>'Year 2'!L33</f>
        <v>0</v>
      </c>
      <c r="M33" s="40">
        <f>'Year 2'!M33</f>
        <v>0</v>
      </c>
      <c r="N33" s="147">
        <f t="shared" si="4"/>
        <v>0</v>
      </c>
      <c r="O33" s="157"/>
    </row>
    <row r="34" spans="1:15" ht="16.2" customHeight="1">
      <c r="A34" s="108" t="s">
        <v>173</v>
      </c>
      <c r="B34" s="40">
        <f>'Year 2'!B34</f>
        <v>0</v>
      </c>
      <c r="C34" s="40">
        <f>'Year 2'!C34</f>
        <v>0</v>
      </c>
      <c r="D34" s="40">
        <f>'Year 2'!D34</f>
        <v>0</v>
      </c>
      <c r="E34" s="40">
        <f>'Year 2'!E34</f>
        <v>0</v>
      </c>
      <c r="F34" s="40">
        <f>'Year 2'!F34</f>
        <v>0</v>
      </c>
      <c r="G34" s="40">
        <f>'Year 2'!G34</f>
        <v>0</v>
      </c>
      <c r="H34" s="40">
        <f>'Year 2'!H34</f>
        <v>0</v>
      </c>
      <c r="I34" s="40">
        <f>'Year 2'!I34</f>
        <v>0</v>
      </c>
      <c r="J34" s="40">
        <f>'Year 2'!J34</f>
        <v>0</v>
      </c>
      <c r="K34" s="40">
        <f>'Year 2'!K34</f>
        <v>0</v>
      </c>
      <c r="L34" s="40">
        <f>'Year 2'!L34</f>
        <v>0</v>
      </c>
      <c r="M34" s="40">
        <f>'Year 2'!M34</f>
        <v>0</v>
      </c>
      <c r="N34" s="147">
        <f t="shared" si="4"/>
        <v>0</v>
      </c>
      <c r="O34" s="157"/>
    </row>
    <row r="35" spans="1:15" ht="16.2" customHeight="1">
      <c r="A35" s="109" t="s">
        <v>174</v>
      </c>
      <c r="B35" s="42">
        <f>Instructions!$A$46*B5*Instructions!$A$45</f>
        <v>0</v>
      </c>
      <c r="C35" s="42">
        <f>Instructions!$A$46*C5*Instructions!$A$45</f>
        <v>0</v>
      </c>
      <c r="D35" s="42">
        <f>Instructions!$A$46*D5*Instructions!$A$45</f>
        <v>0</v>
      </c>
      <c r="E35" s="42">
        <f>Instructions!$A$46*E5*Instructions!$A$45</f>
        <v>0</v>
      </c>
      <c r="F35" s="42">
        <f>Instructions!$A$46*F5*Instructions!$A$45</f>
        <v>0</v>
      </c>
      <c r="G35" s="42">
        <f>Instructions!$A$46*G5*Instructions!$A$45</f>
        <v>0</v>
      </c>
      <c r="H35" s="42">
        <f>Instructions!$A$46*H5*Instructions!$A$45</f>
        <v>0</v>
      </c>
      <c r="I35" s="42">
        <f>Instructions!$A$46*I5*Instructions!$A$45</f>
        <v>0</v>
      </c>
      <c r="J35" s="42">
        <f>Instructions!$A$46*J5*Instructions!$A$45</f>
        <v>0</v>
      </c>
      <c r="K35" s="42">
        <f>Instructions!$A$46*K5*Instructions!$A$45</f>
        <v>0</v>
      </c>
      <c r="L35" s="42">
        <f>Instructions!$A$46*L5*Instructions!$A$45</f>
        <v>0</v>
      </c>
      <c r="M35" s="42">
        <f>Instructions!$A$46*M5*Instructions!$A$45</f>
        <v>0</v>
      </c>
      <c r="N35" s="147">
        <f>SUM(B35:M35)</f>
        <v>0</v>
      </c>
      <c r="O35" s="157"/>
    </row>
    <row r="36" spans="1:15" ht="16.2" customHeight="1">
      <c r="A36" s="108" t="s">
        <v>175</v>
      </c>
      <c r="B36" s="40">
        <f>'Year 2'!B36</f>
        <v>0</v>
      </c>
      <c r="C36" s="40">
        <f>'Year 2'!C36</f>
        <v>0</v>
      </c>
      <c r="D36" s="40">
        <f>'Year 2'!D36</f>
        <v>0</v>
      </c>
      <c r="E36" s="40">
        <f>'Year 2'!E36</f>
        <v>0</v>
      </c>
      <c r="F36" s="40">
        <f>'Year 2'!F36</f>
        <v>0</v>
      </c>
      <c r="G36" s="40">
        <f>'Year 2'!G36</f>
        <v>0</v>
      </c>
      <c r="H36" s="40">
        <f>'Year 2'!H36</f>
        <v>0</v>
      </c>
      <c r="I36" s="40">
        <f>'Year 2'!I36</f>
        <v>0</v>
      </c>
      <c r="J36" s="40">
        <f>'Year 2'!J36</f>
        <v>0</v>
      </c>
      <c r="K36" s="40">
        <f>'Year 2'!K36</f>
        <v>0</v>
      </c>
      <c r="L36" s="40">
        <f>'Year 2'!L36</f>
        <v>0</v>
      </c>
      <c r="M36" s="40">
        <f>'Year 2'!M36</f>
        <v>0</v>
      </c>
      <c r="N36" s="147">
        <f t="shared" si="4"/>
        <v>0</v>
      </c>
      <c r="O36" s="157"/>
    </row>
    <row r="37" spans="1:15" ht="16.2" customHeight="1">
      <c r="A37" s="108" t="s">
        <v>176</v>
      </c>
      <c r="B37" s="40">
        <f>'Year 2'!B37</f>
        <v>0</v>
      </c>
      <c r="C37" s="40">
        <f>'Year 2'!C37</f>
        <v>0</v>
      </c>
      <c r="D37" s="40">
        <f>'Year 2'!D37</f>
        <v>0</v>
      </c>
      <c r="E37" s="40">
        <f>'Year 2'!E37</f>
        <v>0</v>
      </c>
      <c r="F37" s="40">
        <f>'Year 2'!F37</f>
        <v>0</v>
      </c>
      <c r="G37" s="40">
        <f>'Year 2'!G37</f>
        <v>0</v>
      </c>
      <c r="H37" s="40">
        <f>'Year 2'!H37</f>
        <v>0</v>
      </c>
      <c r="I37" s="40">
        <f>'Year 2'!I37</f>
        <v>0</v>
      </c>
      <c r="J37" s="40">
        <f>'Year 2'!J37</f>
        <v>0</v>
      </c>
      <c r="K37" s="40">
        <f>'Year 2'!K37</f>
        <v>0</v>
      </c>
      <c r="L37" s="40">
        <f>'Year 2'!L37</f>
        <v>0</v>
      </c>
      <c r="M37" s="40">
        <f>'Year 2'!M37</f>
        <v>0</v>
      </c>
      <c r="N37" s="147">
        <f t="shared" si="4"/>
        <v>0</v>
      </c>
      <c r="O37" s="157"/>
    </row>
    <row r="38" spans="1:15" ht="16.2" customHeight="1">
      <c r="A38" s="108" t="s">
        <v>177</v>
      </c>
      <c r="B38" s="40">
        <f>'Year 2'!B38</f>
        <v>0</v>
      </c>
      <c r="C38" s="40">
        <f>'Year 2'!C38</f>
        <v>0</v>
      </c>
      <c r="D38" s="40">
        <f>'Year 2'!D38</f>
        <v>0</v>
      </c>
      <c r="E38" s="40">
        <f>'Year 2'!E38</f>
        <v>0</v>
      </c>
      <c r="F38" s="40">
        <f>'Year 2'!F38</f>
        <v>0</v>
      </c>
      <c r="G38" s="40">
        <f>'Year 2'!G38</f>
        <v>0</v>
      </c>
      <c r="H38" s="40">
        <f>'Year 2'!H38</f>
        <v>0</v>
      </c>
      <c r="I38" s="40">
        <f>'Year 2'!I38</f>
        <v>0</v>
      </c>
      <c r="J38" s="40">
        <f>'Year 2'!J38</f>
        <v>0</v>
      </c>
      <c r="K38" s="40">
        <f>'Year 2'!K38</f>
        <v>0</v>
      </c>
      <c r="L38" s="40">
        <f>'Year 2'!L38</f>
        <v>0</v>
      </c>
      <c r="M38" s="40">
        <f>'Year 2'!M38</f>
        <v>0</v>
      </c>
      <c r="N38" s="147">
        <f t="shared" si="4"/>
        <v>0</v>
      </c>
      <c r="O38" s="157"/>
    </row>
    <row r="39" spans="1:15" ht="16.2" customHeight="1">
      <c r="A39" s="108" t="s">
        <v>178</v>
      </c>
      <c r="B39" s="40">
        <f>'Year 2'!B39</f>
        <v>0</v>
      </c>
      <c r="C39" s="40">
        <f>'Year 2'!C39</f>
        <v>0</v>
      </c>
      <c r="D39" s="40">
        <f>'Year 2'!D39</f>
        <v>0</v>
      </c>
      <c r="E39" s="40">
        <f>'Year 2'!E39</f>
        <v>0</v>
      </c>
      <c r="F39" s="40">
        <f>'Year 2'!F39</f>
        <v>0</v>
      </c>
      <c r="G39" s="40">
        <f>'Year 2'!G39</f>
        <v>0</v>
      </c>
      <c r="H39" s="40">
        <f>'Year 2'!H39</f>
        <v>0</v>
      </c>
      <c r="I39" s="40">
        <f>'Year 2'!I39</f>
        <v>0</v>
      </c>
      <c r="J39" s="40">
        <f>'Year 2'!J39</f>
        <v>0</v>
      </c>
      <c r="K39" s="40">
        <f>'Year 2'!K39</f>
        <v>0</v>
      </c>
      <c r="L39" s="40">
        <f>'Year 2'!L39</f>
        <v>0</v>
      </c>
      <c r="M39" s="40">
        <f>'Year 2'!M39</f>
        <v>0</v>
      </c>
      <c r="N39" s="147">
        <f t="shared" si="4"/>
        <v>0</v>
      </c>
      <c r="O39" s="157"/>
    </row>
    <row r="40" spans="1:15" ht="16.2" customHeight="1">
      <c r="A40" s="108" t="s">
        <v>179</v>
      </c>
      <c r="B40" s="40">
        <f>'Year 2'!B40</f>
        <v>0</v>
      </c>
      <c r="C40" s="40">
        <f>'Year 2'!C40</f>
        <v>0</v>
      </c>
      <c r="D40" s="40">
        <f>'Year 2'!D40</f>
        <v>0</v>
      </c>
      <c r="E40" s="40">
        <f>'Year 2'!E40</f>
        <v>0</v>
      </c>
      <c r="F40" s="40">
        <f>'Year 2'!F40</f>
        <v>0</v>
      </c>
      <c r="G40" s="40">
        <f>'Year 2'!G40</f>
        <v>0</v>
      </c>
      <c r="H40" s="40">
        <f>'Year 2'!H40</f>
        <v>0</v>
      </c>
      <c r="I40" s="40">
        <f>'Year 2'!I40</f>
        <v>0</v>
      </c>
      <c r="J40" s="40">
        <f>'Year 2'!J40</f>
        <v>0</v>
      </c>
      <c r="K40" s="40">
        <f>'Year 2'!K40</f>
        <v>0</v>
      </c>
      <c r="L40" s="40">
        <f>'Year 2'!L40</f>
        <v>0</v>
      </c>
      <c r="M40" s="40">
        <f>'Year 2'!M40</f>
        <v>0</v>
      </c>
      <c r="N40" s="147">
        <f t="shared" si="4"/>
        <v>0</v>
      </c>
      <c r="O40" s="157"/>
    </row>
    <row r="41" spans="1:15" ht="16.2" customHeight="1">
      <c r="A41" s="108" t="s">
        <v>180</v>
      </c>
      <c r="B41" s="40">
        <f>'Year 2'!B41</f>
        <v>0</v>
      </c>
      <c r="C41" s="40">
        <f>'Year 2'!C41</f>
        <v>0</v>
      </c>
      <c r="D41" s="40">
        <f>'Year 2'!D41</f>
        <v>0</v>
      </c>
      <c r="E41" s="40">
        <f>'Year 2'!E41</f>
        <v>0</v>
      </c>
      <c r="F41" s="40">
        <f>'Year 2'!F41</f>
        <v>0</v>
      </c>
      <c r="G41" s="40">
        <f>'Year 2'!G41</f>
        <v>0</v>
      </c>
      <c r="H41" s="40">
        <f>'Year 2'!H41</f>
        <v>0</v>
      </c>
      <c r="I41" s="40">
        <f>'Year 2'!I41</f>
        <v>0</v>
      </c>
      <c r="J41" s="40">
        <f>'Year 2'!J41</f>
        <v>0</v>
      </c>
      <c r="K41" s="40">
        <f>'Year 2'!K41</f>
        <v>0</v>
      </c>
      <c r="L41" s="40">
        <f>'Year 2'!L41</f>
        <v>0</v>
      </c>
      <c r="M41" s="40">
        <f>'Year 2'!M41</f>
        <v>0</v>
      </c>
      <c r="N41" s="147">
        <f t="shared" si="4"/>
        <v>0</v>
      </c>
      <c r="O41" s="157"/>
    </row>
    <row r="42" spans="1:15" ht="16.2" customHeight="1">
      <c r="A42" s="108" t="s">
        <v>181</v>
      </c>
      <c r="B42" s="40">
        <f>'Year 2'!B42</f>
        <v>0</v>
      </c>
      <c r="C42" s="40">
        <f>'Year 2'!C42</f>
        <v>0</v>
      </c>
      <c r="D42" s="40">
        <f>'Year 2'!D42</f>
        <v>0</v>
      </c>
      <c r="E42" s="40">
        <f>'Year 2'!E42</f>
        <v>0</v>
      </c>
      <c r="F42" s="40">
        <f>'Year 2'!F42</f>
        <v>0</v>
      </c>
      <c r="G42" s="40">
        <f>'Year 2'!G42</f>
        <v>0</v>
      </c>
      <c r="H42" s="40">
        <f>'Year 2'!H42</f>
        <v>0</v>
      </c>
      <c r="I42" s="40">
        <f>'Year 2'!I42</f>
        <v>0</v>
      </c>
      <c r="J42" s="40">
        <f>'Year 2'!J42</f>
        <v>0</v>
      </c>
      <c r="K42" s="40">
        <f>'Year 2'!K42</f>
        <v>0</v>
      </c>
      <c r="L42" s="40">
        <f>'Year 2'!L42</f>
        <v>0</v>
      </c>
      <c r="M42" s="40">
        <f>'Year 2'!M42</f>
        <v>0</v>
      </c>
      <c r="N42" s="147">
        <f t="shared" si="4"/>
        <v>0</v>
      </c>
      <c r="O42" s="157"/>
    </row>
    <row r="43" spans="1:15" ht="16.2" customHeight="1">
      <c r="A43" s="108" t="s">
        <v>55</v>
      </c>
      <c r="B43" s="40">
        <f>'Year 2'!B43</f>
        <v>0</v>
      </c>
      <c r="C43" s="40">
        <f>'Year 2'!C43</f>
        <v>0</v>
      </c>
      <c r="D43" s="40">
        <f>'Year 2'!D43</f>
        <v>0</v>
      </c>
      <c r="E43" s="40">
        <f>'Year 2'!E43</f>
        <v>0</v>
      </c>
      <c r="F43" s="40">
        <f>'Year 2'!F43</f>
        <v>0</v>
      </c>
      <c r="G43" s="40">
        <f>'Year 2'!G43</f>
        <v>0</v>
      </c>
      <c r="H43" s="40">
        <f>'Year 2'!H43</f>
        <v>0</v>
      </c>
      <c r="I43" s="40">
        <f>'Year 2'!I43</f>
        <v>0</v>
      </c>
      <c r="J43" s="40">
        <f>'Year 2'!J43</f>
        <v>0</v>
      </c>
      <c r="K43" s="40">
        <f>'Year 2'!K43</f>
        <v>0</v>
      </c>
      <c r="L43" s="40">
        <f>'Year 2'!L43</f>
        <v>0</v>
      </c>
      <c r="M43" s="40">
        <f>'Year 2'!M43</f>
        <v>0</v>
      </c>
      <c r="N43" s="147">
        <f t="shared" si="4"/>
        <v>0</v>
      </c>
      <c r="O43" s="157"/>
    </row>
    <row r="44" spans="1:15" ht="16.2" customHeight="1">
      <c r="A44" s="108" t="s">
        <v>182</v>
      </c>
      <c r="B44" s="40">
        <f>'Year 2'!B44</f>
        <v>0</v>
      </c>
      <c r="C44" s="40">
        <f>'Year 2'!C44</f>
        <v>0</v>
      </c>
      <c r="D44" s="40">
        <f>'Year 2'!D44</f>
        <v>0</v>
      </c>
      <c r="E44" s="40">
        <f>'Year 2'!E44</f>
        <v>0</v>
      </c>
      <c r="F44" s="40">
        <f>'Year 2'!F44</f>
        <v>0</v>
      </c>
      <c r="G44" s="40">
        <f>'Year 2'!G44</f>
        <v>0</v>
      </c>
      <c r="H44" s="40">
        <f>'Year 2'!H44</f>
        <v>0</v>
      </c>
      <c r="I44" s="40">
        <f>'Year 2'!I44</f>
        <v>0</v>
      </c>
      <c r="J44" s="40">
        <f>'Year 2'!J44</f>
        <v>0</v>
      </c>
      <c r="K44" s="40">
        <f>'Year 2'!K44</f>
        <v>0</v>
      </c>
      <c r="L44" s="40">
        <f>'Year 2'!L44</f>
        <v>0</v>
      </c>
      <c r="M44" s="40">
        <f>'Year 2'!M44</f>
        <v>0</v>
      </c>
      <c r="N44" s="147">
        <f t="shared" si="4"/>
        <v>0</v>
      </c>
      <c r="O44" s="157"/>
    </row>
    <row r="45" spans="1:15" ht="16.2" customHeight="1">
      <c r="A45" s="108" t="s">
        <v>183</v>
      </c>
      <c r="B45" s="40">
        <f>'Year 2'!B45</f>
        <v>0</v>
      </c>
      <c r="C45" s="40">
        <f>'Year 2'!C45</f>
        <v>0</v>
      </c>
      <c r="D45" s="40">
        <f>'Year 2'!D45</f>
        <v>0</v>
      </c>
      <c r="E45" s="40">
        <f>'Year 2'!E45</f>
        <v>0</v>
      </c>
      <c r="F45" s="40">
        <f>'Year 2'!F45</f>
        <v>0</v>
      </c>
      <c r="G45" s="40">
        <f>'Year 2'!G45</f>
        <v>0</v>
      </c>
      <c r="H45" s="40">
        <f>'Year 2'!H45</f>
        <v>0</v>
      </c>
      <c r="I45" s="40">
        <f>'Year 2'!I45</f>
        <v>0</v>
      </c>
      <c r="J45" s="40">
        <f>'Year 2'!J45</f>
        <v>0</v>
      </c>
      <c r="K45" s="40">
        <f>'Year 2'!K45</f>
        <v>0</v>
      </c>
      <c r="L45" s="40">
        <f>'Year 2'!L45</f>
        <v>0</v>
      </c>
      <c r="M45" s="40">
        <f>'Year 2'!M45</f>
        <v>0</v>
      </c>
      <c r="N45" s="147">
        <f t="shared" si="4"/>
        <v>0</v>
      </c>
      <c r="O45" s="157"/>
    </row>
    <row r="46" spans="1:15" ht="16.2" customHeight="1">
      <c r="A46" s="108" t="s">
        <v>56</v>
      </c>
      <c r="B46" s="40">
        <f>'Year 2'!B46</f>
        <v>0</v>
      </c>
      <c r="C46" s="40">
        <f>'Year 2'!C46</f>
        <v>0</v>
      </c>
      <c r="D46" s="40">
        <f>'Year 2'!D46</f>
        <v>0</v>
      </c>
      <c r="E46" s="40">
        <f>'Year 2'!E46</f>
        <v>0</v>
      </c>
      <c r="F46" s="40">
        <f>'Year 2'!F46</f>
        <v>0</v>
      </c>
      <c r="G46" s="40">
        <f>'Year 2'!G46</f>
        <v>0</v>
      </c>
      <c r="H46" s="40">
        <f>'Year 2'!H46</f>
        <v>0</v>
      </c>
      <c r="I46" s="40">
        <f>'Year 2'!I46</f>
        <v>0</v>
      </c>
      <c r="J46" s="40">
        <f>'Year 2'!J46</f>
        <v>0</v>
      </c>
      <c r="K46" s="40">
        <f>'Year 2'!K46</f>
        <v>0</v>
      </c>
      <c r="L46" s="40">
        <f>'Year 2'!L46</f>
        <v>0</v>
      </c>
      <c r="M46" s="40">
        <f>'Year 2'!M46</f>
        <v>0</v>
      </c>
      <c r="N46" s="147">
        <f t="shared" si="4"/>
        <v>0</v>
      </c>
      <c r="O46" s="157"/>
    </row>
    <row r="47" spans="1:15" ht="16.2" customHeight="1">
      <c r="A47" s="108" t="s">
        <v>56</v>
      </c>
      <c r="B47" s="40">
        <f>'Year 2'!B47</f>
        <v>0</v>
      </c>
      <c r="C47" s="40">
        <f>'Year 2'!C47</f>
        <v>0</v>
      </c>
      <c r="D47" s="40">
        <f>'Year 2'!D47</f>
        <v>0</v>
      </c>
      <c r="E47" s="40">
        <f>'Year 2'!E47</f>
        <v>0</v>
      </c>
      <c r="F47" s="40">
        <f>'Year 2'!F47</f>
        <v>0</v>
      </c>
      <c r="G47" s="40">
        <f>'Year 2'!G47</f>
        <v>0</v>
      </c>
      <c r="H47" s="40">
        <f>'Year 2'!H47</f>
        <v>0</v>
      </c>
      <c r="I47" s="40">
        <f>'Year 2'!I47</f>
        <v>0</v>
      </c>
      <c r="J47" s="40">
        <f>'Year 2'!J47</f>
        <v>0</v>
      </c>
      <c r="K47" s="40">
        <f>'Year 2'!K47</f>
        <v>0</v>
      </c>
      <c r="L47" s="40">
        <f>'Year 2'!L47</f>
        <v>0</v>
      </c>
      <c r="M47" s="40">
        <f>'Year 2'!M47</f>
        <v>0</v>
      </c>
      <c r="N47" s="147">
        <f t="shared" si="4"/>
        <v>0</v>
      </c>
      <c r="O47" s="157"/>
    </row>
    <row r="48" spans="1:15" ht="16.2" customHeight="1">
      <c r="A48" s="108" t="s">
        <v>56</v>
      </c>
      <c r="B48" s="40">
        <f>'Year 2'!B48</f>
        <v>0</v>
      </c>
      <c r="C48" s="40">
        <f>'Year 2'!C48</f>
        <v>0</v>
      </c>
      <c r="D48" s="40">
        <f>'Year 2'!D48</f>
        <v>0</v>
      </c>
      <c r="E48" s="40">
        <f>'Year 2'!E48</f>
        <v>0</v>
      </c>
      <c r="F48" s="40">
        <f>'Year 2'!F48</f>
        <v>0</v>
      </c>
      <c r="G48" s="40">
        <f>'Year 2'!G48</f>
        <v>0</v>
      </c>
      <c r="H48" s="40">
        <f>'Year 2'!H48</f>
        <v>0</v>
      </c>
      <c r="I48" s="40">
        <f>'Year 2'!I48</f>
        <v>0</v>
      </c>
      <c r="J48" s="40">
        <f>'Year 2'!J48</f>
        <v>0</v>
      </c>
      <c r="K48" s="40">
        <f>'Year 2'!K48</f>
        <v>0</v>
      </c>
      <c r="L48" s="40">
        <f>'Year 2'!L48</f>
        <v>0</v>
      </c>
      <c r="M48" s="40">
        <f>'Year 2'!M48</f>
        <v>0</v>
      </c>
      <c r="N48" s="147">
        <f t="shared" si="4"/>
        <v>0</v>
      </c>
      <c r="O48" s="157"/>
    </row>
    <row r="49" spans="1:15" ht="16.2" customHeight="1">
      <c r="A49" s="108" t="s">
        <v>56</v>
      </c>
      <c r="B49" s="40">
        <f>'Year 2'!B49</f>
        <v>0</v>
      </c>
      <c r="C49" s="40">
        <f>'Year 2'!C49</f>
        <v>0</v>
      </c>
      <c r="D49" s="40">
        <f>'Year 2'!D49</f>
        <v>0</v>
      </c>
      <c r="E49" s="40">
        <f>'Year 2'!E49</f>
        <v>0</v>
      </c>
      <c r="F49" s="40">
        <f>'Year 2'!F49</f>
        <v>0</v>
      </c>
      <c r="G49" s="40">
        <f>'Year 2'!G49</f>
        <v>0</v>
      </c>
      <c r="H49" s="40">
        <f>'Year 2'!H49</f>
        <v>0</v>
      </c>
      <c r="I49" s="40">
        <f>'Year 2'!I49</f>
        <v>0</v>
      </c>
      <c r="J49" s="40">
        <f>'Year 2'!J49</f>
        <v>0</v>
      </c>
      <c r="K49" s="40">
        <f>'Year 2'!K49</f>
        <v>0</v>
      </c>
      <c r="L49" s="40">
        <f>'Year 2'!L49</f>
        <v>0</v>
      </c>
      <c r="M49" s="40">
        <f>'Year 2'!M49</f>
        <v>0</v>
      </c>
      <c r="N49" s="147">
        <f t="shared" si="4"/>
        <v>0</v>
      </c>
      <c r="O49" s="157"/>
    </row>
    <row r="50" spans="1:15" ht="16.2" customHeight="1">
      <c r="A50" s="108" t="s">
        <v>56</v>
      </c>
      <c r="B50" s="40">
        <f>'Year 2'!B50</f>
        <v>0</v>
      </c>
      <c r="C50" s="40">
        <f>'Year 2'!C50</f>
        <v>0</v>
      </c>
      <c r="D50" s="40">
        <f>'Year 2'!D50</f>
        <v>0</v>
      </c>
      <c r="E50" s="40">
        <f>'Year 2'!E50</f>
        <v>0</v>
      </c>
      <c r="F50" s="40">
        <f>'Year 2'!F50</f>
        <v>0</v>
      </c>
      <c r="G50" s="40">
        <f>'Year 2'!G50</f>
        <v>0</v>
      </c>
      <c r="H50" s="40">
        <f>'Year 2'!H50</f>
        <v>0</v>
      </c>
      <c r="I50" s="40">
        <f>'Year 2'!I50</f>
        <v>0</v>
      </c>
      <c r="J50" s="40">
        <f>'Year 2'!J50</f>
        <v>0</v>
      </c>
      <c r="K50" s="40">
        <f>'Year 2'!K50</f>
        <v>0</v>
      </c>
      <c r="L50" s="40">
        <f>'Year 2'!L50</f>
        <v>0</v>
      </c>
      <c r="M50" s="40">
        <f>'Year 2'!M50</f>
        <v>0</v>
      </c>
      <c r="N50" s="147">
        <f t="shared" si="4"/>
        <v>0</v>
      </c>
      <c r="O50" s="157"/>
    </row>
    <row r="51" spans="1:15" ht="16.2" customHeight="1" thickBot="1">
      <c r="A51" s="138" t="s">
        <v>184</v>
      </c>
      <c r="B51" s="140">
        <f t="shared" ref="B51:M51" si="6">SUM(B10:B50)</f>
        <v>0</v>
      </c>
      <c r="C51" s="140">
        <f t="shared" si="6"/>
        <v>0</v>
      </c>
      <c r="D51" s="140">
        <f t="shared" si="6"/>
        <v>0</v>
      </c>
      <c r="E51" s="140">
        <f t="shared" si="6"/>
        <v>0</v>
      </c>
      <c r="F51" s="140">
        <f t="shared" si="6"/>
        <v>0</v>
      </c>
      <c r="G51" s="140">
        <f t="shared" si="6"/>
        <v>0</v>
      </c>
      <c r="H51" s="140">
        <f t="shared" si="6"/>
        <v>0</v>
      </c>
      <c r="I51" s="140">
        <f t="shared" si="6"/>
        <v>0</v>
      </c>
      <c r="J51" s="140">
        <f t="shared" si="6"/>
        <v>0</v>
      </c>
      <c r="K51" s="140">
        <f t="shared" si="6"/>
        <v>0</v>
      </c>
      <c r="L51" s="140">
        <f t="shared" si="6"/>
        <v>0</v>
      </c>
      <c r="M51" s="140">
        <f t="shared" si="6"/>
        <v>0</v>
      </c>
      <c r="N51" s="137">
        <f>SUM(B51:M51)</f>
        <v>0</v>
      </c>
      <c r="O51" s="155"/>
    </row>
    <row r="52" spans="1:15" ht="16.2" customHeight="1">
      <c r="A52" s="115" t="s">
        <v>185</v>
      </c>
      <c r="B52" s="116">
        <f>Loans!$C$8</f>
        <v>0</v>
      </c>
      <c r="C52" s="116">
        <f>Loans!$C$8</f>
        <v>0</v>
      </c>
      <c r="D52" s="116">
        <f>Loans!$C$8</f>
        <v>0</v>
      </c>
      <c r="E52" s="116">
        <f>Loans!$C$8</f>
        <v>0</v>
      </c>
      <c r="F52" s="116">
        <f>Loans!$C$8</f>
        <v>0</v>
      </c>
      <c r="G52" s="116">
        <f>Loans!$C$8</f>
        <v>0</v>
      </c>
      <c r="H52" s="116">
        <f>Loans!$C$8</f>
        <v>0</v>
      </c>
      <c r="I52" s="116">
        <f>Loans!$C$8</f>
        <v>0</v>
      </c>
      <c r="J52" s="116">
        <f>Loans!$C$8</f>
        <v>0</v>
      </c>
      <c r="K52" s="116">
        <f>Loans!$C$8</f>
        <v>0</v>
      </c>
      <c r="L52" s="116">
        <f>Loans!$C$8</f>
        <v>0</v>
      </c>
      <c r="M52" s="116">
        <f>Loans!$C$8</f>
        <v>0</v>
      </c>
      <c r="N52" s="160">
        <f t="shared" si="4"/>
        <v>0</v>
      </c>
      <c r="O52" s="156"/>
    </row>
    <row r="53" spans="1:15" ht="16.2" customHeight="1" thickBot="1">
      <c r="A53" s="165" t="s">
        <v>186</v>
      </c>
      <c r="B53" s="40">
        <f>'Year 2'!B53</f>
        <v>0</v>
      </c>
      <c r="C53" s="40">
        <f>'Year 2'!C53</f>
        <v>0</v>
      </c>
      <c r="D53" s="40">
        <f>'Year 2'!D53</f>
        <v>0</v>
      </c>
      <c r="E53" s="40">
        <f>'Year 2'!E53</f>
        <v>0</v>
      </c>
      <c r="F53" s="40">
        <f>'Year 2'!F53</f>
        <v>0</v>
      </c>
      <c r="G53" s="40">
        <f>'Year 2'!G53</f>
        <v>0</v>
      </c>
      <c r="H53" s="40">
        <f>'Year 2'!H53</f>
        <v>0</v>
      </c>
      <c r="I53" s="40">
        <f>'Year 2'!I53</f>
        <v>0</v>
      </c>
      <c r="J53" s="40">
        <f>'Year 2'!J53</f>
        <v>0</v>
      </c>
      <c r="K53" s="40">
        <f>'Year 2'!K53</f>
        <v>0</v>
      </c>
      <c r="L53" s="40">
        <f>'Year 2'!L53</f>
        <v>0</v>
      </c>
      <c r="M53" s="40">
        <f>'Year 2'!M53</f>
        <v>0</v>
      </c>
      <c r="N53" s="137">
        <f t="shared" si="4"/>
        <v>0</v>
      </c>
      <c r="O53" s="155"/>
    </row>
    <row r="54" spans="1:15" ht="16.2" customHeight="1" thickBot="1">
      <c r="A54" s="117" t="s">
        <v>187</v>
      </c>
      <c r="B54" s="123">
        <f>B6+B51+B52+B53</f>
        <v>0</v>
      </c>
      <c r="C54" s="123">
        <f t="shared" ref="C54:M54" si="7">C6+C51+C52+C53</f>
        <v>0</v>
      </c>
      <c r="D54" s="123">
        <f t="shared" si="7"/>
        <v>0</v>
      </c>
      <c r="E54" s="123">
        <f t="shared" si="7"/>
        <v>0</v>
      </c>
      <c r="F54" s="123">
        <f t="shared" si="7"/>
        <v>0</v>
      </c>
      <c r="G54" s="123">
        <f t="shared" si="7"/>
        <v>0</v>
      </c>
      <c r="H54" s="123">
        <f t="shared" si="7"/>
        <v>0</v>
      </c>
      <c r="I54" s="123">
        <f t="shared" si="7"/>
        <v>0</v>
      </c>
      <c r="J54" s="123">
        <f t="shared" si="7"/>
        <v>0</v>
      </c>
      <c r="K54" s="123">
        <f t="shared" si="7"/>
        <v>0</v>
      </c>
      <c r="L54" s="123">
        <f t="shared" si="7"/>
        <v>0</v>
      </c>
      <c r="M54" s="123">
        <f t="shared" si="7"/>
        <v>0</v>
      </c>
      <c r="N54" s="149">
        <f>SUM(B54:M54)</f>
        <v>0</v>
      </c>
      <c r="O54" s="163"/>
    </row>
    <row r="55" spans="1:15" ht="16.2" customHeight="1" thickBot="1">
      <c r="A55" s="117" t="s">
        <v>188</v>
      </c>
      <c r="B55" s="123">
        <f>B3+B5-B6-B51-B52-B53</f>
        <v>0</v>
      </c>
      <c r="C55" s="123">
        <f t="shared" ref="C55:M55" si="8">C3+C5-C6-C51-C52-C53</f>
        <v>0</v>
      </c>
      <c r="D55" s="123">
        <f t="shared" si="8"/>
        <v>0</v>
      </c>
      <c r="E55" s="123">
        <f t="shared" si="8"/>
        <v>0</v>
      </c>
      <c r="F55" s="123">
        <f t="shared" si="8"/>
        <v>0</v>
      </c>
      <c r="G55" s="123">
        <f t="shared" si="8"/>
        <v>0</v>
      </c>
      <c r="H55" s="123">
        <f t="shared" si="8"/>
        <v>0</v>
      </c>
      <c r="I55" s="123">
        <f t="shared" si="8"/>
        <v>0</v>
      </c>
      <c r="J55" s="123">
        <f t="shared" si="8"/>
        <v>0</v>
      </c>
      <c r="K55" s="123">
        <f t="shared" si="8"/>
        <v>0</v>
      </c>
      <c r="L55" s="123">
        <f t="shared" si="8"/>
        <v>0</v>
      </c>
      <c r="M55" s="123">
        <f t="shared" si="8"/>
        <v>0</v>
      </c>
      <c r="N55" s="150"/>
      <c r="O55" s="163"/>
    </row>
    <row r="59" spans="1:15" ht="16.2" customHeight="1">
      <c r="A59" s="213"/>
    </row>
    <row r="60" spans="1:15" ht="16.2" customHeight="1">
      <c r="A60" s="220" t="str">
        <f ca="1">CONCATENATE("The Small Business Development Center (SBDC) has prepared this financial statement as of ", TEXT(A65,"mm/dd/yyyy")," based on information and assumptions provided by management.")</f>
        <v>The Small Business Development Center (SBDC) has prepared this financial statement as of 08/28/2025 based on information and assumptions provided by management.</v>
      </c>
    </row>
    <row r="61" spans="1:15" ht="16.2" customHeight="1">
      <c r="A61" s="221" t="s">
        <v>252</v>
      </c>
    </row>
    <row r="62" spans="1:15" ht="16.2" customHeight="1">
      <c r="A62" s="221" t="s">
        <v>253</v>
      </c>
    </row>
    <row r="65" spans="1:1" ht="16.2" customHeight="1">
      <c r="A65" s="217">
        <f ca="1">TODAY()</f>
        <v>45897</v>
      </c>
    </row>
  </sheetData>
  <mergeCells count="3">
    <mergeCell ref="A1:O1"/>
    <mergeCell ref="A9:O9"/>
    <mergeCell ref="A4:O4"/>
  </mergeCells>
  <printOptions horizontalCentered="1" verticalCentered="1" gridLines="1"/>
  <pageMargins left="0" right="0" top="0.1756198347107438" bottom="0" header="0" footer="0"/>
  <pageSetup scale="68" orientation="landscape" r:id="rId1"/>
  <ignoredErrors>
    <ignoredError sqref="C12:M12"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D1C69E1ED285418945B331C240C011" ma:contentTypeVersion="18" ma:contentTypeDescription="Create a new document." ma:contentTypeScope="" ma:versionID="739347e11b46b80f0a194ae69c60b9c6">
  <xsd:schema xmlns:xsd="http://www.w3.org/2001/XMLSchema" xmlns:xs="http://www.w3.org/2001/XMLSchema" xmlns:p="http://schemas.microsoft.com/office/2006/metadata/properties" xmlns:ns2="1c4308b4-4fc3-4f48-9d57-55a147e258c0" xmlns:ns3="9f3ebae9-7638-4af4-80b1-f42b1e2c0ce5" targetNamespace="http://schemas.microsoft.com/office/2006/metadata/properties" ma:root="true" ma:fieldsID="e1ab2af6471645d7360179336971a3c7" ns2:_="" ns3:_="">
    <xsd:import namespace="1c4308b4-4fc3-4f48-9d57-55a147e258c0"/>
    <xsd:import namespace="9f3ebae9-7638-4af4-80b1-f42b1e2c0c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308b4-4fc3-4f48-9d57-55a147e25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22eefa-ade5-4654-a7ca-7bc8affc75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ebae9-7638-4af4-80b1-f42b1e2c0ce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c13361-2ac0-4845-a8cc-43586811436f}" ma:internalName="TaxCatchAll" ma:showField="CatchAllData" ma:web="9f3ebae9-7638-4af4-80b1-f42b1e2c0c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4308b4-4fc3-4f48-9d57-55a147e258c0">
      <Terms xmlns="http://schemas.microsoft.com/office/infopath/2007/PartnerControls"/>
    </lcf76f155ced4ddcb4097134ff3c332f>
    <TaxCatchAll xmlns="9f3ebae9-7638-4af4-80b1-f42b1e2c0ce5" xsi:nil="true"/>
  </documentManagement>
</p:properties>
</file>

<file path=customXml/itemProps1.xml><?xml version="1.0" encoding="utf-8"?>
<ds:datastoreItem xmlns:ds="http://schemas.openxmlformats.org/officeDocument/2006/customXml" ds:itemID="{1A314A8F-F27A-46CE-89F6-826A87D73A0D}">
  <ds:schemaRefs>
    <ds:schemaRef ds:uri="http://schemas.microsoft.com/sharepoint/v3/contenttype/forms"/>
  </ds:schemaRefs>
</ds:datastoreItem>
</file>

<file path=customXml/itemProps2.xml><?xml version="1.0" encoding="utf-8"?>
<ds:datastoreItem xmlns:ds="http://schemas.openxmlformats.org/officeDocument/2006/customXml" ds:itemID="{FF23ED88-02B2-4B5F-92B2-6B1406A9D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308b4-4fc3-4f48-9d57-55a147e258c0"/>
    <ds:schemaRef ds:uri="9f3ebae9-7638-4af4-80b1-f42b1e2c0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6F4791-D7E3-44F1-A379-7AAB75365BA3}">
  <ds:schemaRefs>
    <ds:schemaRef ds:uri="http://schemas.microsoft.com/office/2006/metadata/properties"/>
    <ds:schemaRef ds:uri="http://schemas.microsoft.com/office/infopath/2007/PartnerControls"/>
    <ds:schemaRef ds:uri="1c4308b4-4fc3-4f48-9d57-55a147e258c0"/>
    <ds:schemaRef ds:uri="9f3ebae9-7638-4af4-80b1-f42b1e2c0c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Instructions</vt:lpstr>
      <vt:lpstr>Sources and Uses</vt:lpstr>
      <vt:lpstr>Loans</vt:lpstr>
      <vt:lpstr>Loan 2</vt:lpstr>
      <vt:lpstr>Products &amp; Services</vt:lpstr>
      <vt:lpstr>Products &amp; Services Summary</vt:lpstr>
      <vt:lpstr>Year 1</vt:lpstr>
      <vt:lpstr>Year 2</vt:lpstr>
      <vt:lpstr>Year 3</vt:lpstr>
      <vt:lpstr>Summary</vt:lpstr>
      <vt:lpstr>Balance Sheet</vt:lpstr>
      <vt:lpstr>'Loan 2'!PRINT_AREA_MI</vt:lpstr>
      <vt:lpstr>Loans!PRINT_AREA_MI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nfoundation</dc:creator>
  <cp:keywords/>
  <dc:description/>
  <cp:lastModifiedBy>Jenny Eaton</cp:lastModifiedBy>
  <cp:revision/>
  <dcterms:created xsi:type="dcterms:W3CDTF">2024-06-10T14:41:49Z</dcterms:created>
  <dcterms:modified xsi:type="dcterms:W3CDTF">2025-08-28T17:42:40Z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0x01010088D1C69E1ED285418945B331C240C011</vt:lpwstr>
  </property>
  <property fmtid="{D5CDD505-2E9C-101B-9397-08002B2CF9AE}" pid="3" name="MediaServiceImageTags">
    <vt:lpwstr/>
  </property>
  <property fmtid="{D5CDD505-2E9C-101B-9397-08002B2CF9AE}" pid="4" name="Jet Reports Function Literals">
    <vt:lpwstr>,	;	,	{	}	[@[{0}]]	1033	1033</vt:lpwstr>
  </property>
</Properties>
</file>